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<sst xmlns="http://schemas.openxmlformats.org/spreadsheetml/2006/main" count="330" uniqueCount="282">
  <si>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</si>
  <si>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</si>
  <si>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</si>
  <si>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</si>
  <si>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</si>
  <si>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</si>
  <si>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</si>
  <si>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</si>
  <si>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</si>
  <si>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</si>
  <si>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</si>
  <si>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</si>
  <si>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</si>
  <si>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</si>
  <si>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</si>
  <si>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</si>
  <si>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</si>
  <si>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</si>
  <si>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</si>
  <si>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</si>
  <si>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</si>
  <si>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</si>
  <si>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</si>
  <si>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</si>
  <si>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</si>
  <si>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</si>
  <si>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</si>
  <si>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</si>
  <si>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</si>
  <si>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</si>
  <si>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</si>
  <si>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</si>
  <si>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</si>
  <si>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</si>
  <si>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</si>
  <si>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</si>
  <si>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</si>
  <si>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</si>
  <si>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</si>
  <si>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</si>
  <si>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</si>
  <si>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</si>
  <si>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</si>
  <si>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</si>
  <si>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</si>
  <si>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</si>
  <si>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</si>
  <si>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</si>
  <si>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</si>
  <si>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</si>
  <si>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</si>
  <si>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</si>
  <si>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</si>
  <si>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</si>
  <si>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</si>
  <si>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</si>
  <si>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</si>
  <si>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</si>
  <si>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</si>
  <si>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</si>
  <si>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</si>
  <si>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</si>
  <si>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</si>
  <si>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</si>
  <si>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</si>
  <si>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</si>
  <si>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</si>
  <si>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</si>
  <si>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</si>
  <si>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</si>
  <si>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</si>
  <si>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</si>
  <si>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</si>
  <si>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</si>
  <si>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</si>
  <si>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</si>
  <si>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</si>
  <si>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</si>
  <si>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</si>
  <si>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</si>
  <si>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</si>
  <si>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</si>
  <si>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</si>
  <si>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</si>
  <si>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</si>
  <si>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</si>
  <si>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</si>
  <si>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</si>
  <si>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</si>
  <si>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</si>
  <si>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</si>
  <si>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Zdeněk Lidinský</t>
  </si>
  <si>
    <t>Blanka Heřmánková</t>
  </si>
  <si>
    <t>Jarda Cicvárek</t>
  </si>
  <si>
    <t>Martin Hes</t>
  </si>
  <si>
    <t>Katka Ledinská</t>
  </si>
  <si>
    <t>semif.</t>
  </si>
  <si>
    <t>Petr Kalista</t>
  </si>
  <si>
    <t>Jirka Uhlíř ml.</t>
  </si>
  <si>
    <t>Ondra Kováč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</si>
  <si>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</si>
  <si>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</si>
  <si>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</si>
  <si>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</si>
  <si>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</si>
  <si>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</si>
  <si>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</si>
  <si>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</si>
  <si>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</si>
  <si>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</si>
  <si>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</si>
  <si>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</si>
  <si>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</si>
  <si>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</si>
  <si>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</si>
  <si>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</si>
  <si>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</si>
  <si>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</si>
  <si>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</si>
  <si>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</si>
  <si>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</si>
  <si>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</si>
  <si>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</si>
  <si>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</si>
  <si>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</si>
  <si>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</si>
  <si>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</si>
  <si>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</si>
  <si>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</si>
  <si>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</si>
  <si>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</si>
  <si>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</si>
  <si>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</si>
  <si>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</si>
  <si>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</si>
  <si>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</si>
  <si>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</si>
  <si>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</si>
  <si>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</si>
  <si>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</si>
  <si>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</si>
  <si>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</si>
  <si>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</si>
  <si>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</si>
  <si>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</si>
  <si>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</si>
  <si>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</si>
  <si>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</si>
  <si>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</si>
  <si>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</si>
  <si>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</si>
  <si>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</si>
  <si>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</si>
  <si>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</si>
  <si>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</si>
  <si>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</si>
  <si>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</si>
  <si>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</si>
  <si>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</si>
  <si>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</si>
  <si>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</si>
  <si>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</si>
  <si>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</si>
  <si>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</si>
  <si>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</si>
  <si>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</si>
  <si>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</si>
  <si>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</si>
  <si>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</si>
  <si>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</si>
  <si>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</si>
  <si>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</si>
  <si>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</si>
  <si>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</si>
  <si>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</si>
  <si>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</si>
  <si>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</si>
  <si>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</si>
  <si>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</si>
  <si>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</si>
  <si>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</si>
  <si>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</si>
  <si>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</si>
  <si>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</si>
  <si>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</si>
  <si>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</si>
  <si>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</si>
  <si>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</si>
  <si>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</si>
  <si>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</si>
  <si>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</si>
  <si>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</si>
  <si>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</si>
  <si>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</si>
  <si>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</si>
  <si>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</si>
  <si>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</si>
  <si>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</si>
  <si>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</si>
  <si>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</si>
  <si>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</si>
  <si>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</si>
  <si>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</si>
  <si>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</si>
  <si>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</si>
  <si>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</si>
  <si>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</si>
  <si>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</si>
  <si>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</si>
  <si>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</si>
  <si>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</si>
  <si>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</si>
  <si>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</si>
  <si>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</si>
  <si>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</si>
  <si>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</si>
  <si>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</si>
  <si>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</si>
  <si>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</si>
  <si>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</si>
  <si>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</si>
  <si>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</si>
  <si>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</si>
  <si>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</si>
  <si>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</si>
  <si>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</si>
  <si>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</si>
  <si>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</si>
  <si>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</si>
  <si>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</si>
  <si>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</si>
  <si>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</si>
  <si>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</si>
  <si>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</si>
  <si>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</si>
  <si>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</si>
  <si>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</si>
  <si>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</si>
  <si>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</si>
  <si>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</si>
  <si>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</si>
  <si>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</si>
  <si>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</si>
  <si>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</si>
  <si>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</si>
  <si>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</si>
  <si>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</si>
  <si>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</si>
  <si>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</si>
  <si>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</si>
  <si>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Zuzka Uhlířová</t>
  </si>
  <si>
    <t>Jan Klečák</t>
  </si>
  <si>
    <t>Andrej Mesiarik</t>
  </si>
  <si>
    <t>Petr Čásenský</t>
  </si>
  <si>
    <t>čistý průměr</t>
  </si>
  <si>
    <t>Mirek Kotaška</t>
  </si>
  <si>
    <t>Tomáš Houška</t>
  </si>
  <si>
    <t>Patrik Štumfol</t>
  </si>
  <si>
    <t>Květa Valouch</t>
  </si>
  <si>
    <t>Vláďa Volčko</t>
  </si>
  <si>
    <t>Jarda Butal ml.</t>
  </si>
  <si>
    <t>Arnošt Muller</t>
  </si>
  <si>
    <t>Standa Valek ml.</t>
  </si>
  <si>
    <t>Jarda Slípka</t>
  </si>
  <si>
    <t>Tomáš Kunc</t>
  </si>
  <si>
    <t>Michal Niepřej</t>
  </si>
  <si>
    <t>Tomáš Vaněk</t>
  </si>
  <si>
    <t xml:space="preserve">Roman Nowak </t>
  </si>
  <si>
    <t xml:space="preserve">Soňa Michálková </t>
  </si>
  <si>
    <t>Honza Smrž</t>
  </si>
  <si>
    <t>Jirka Doležal</t>
  </si>
  <si>
    <t xml:space="preserve">Jirka Uhlíř </t>
  </si>
  <si>
    <t>Martin Tedla</t>
  </si>
  <si>
    <t>Dalibor Čechura</t>
  </si>
  <si>
    <t>Martin Budín</t>
  </si>
  <si>
    <t>Lenka Turková</t>
  </si>
  <si>
    <t>Míra Čabák</t>
  </si>
  <si>
    <t xml:space="preserve">Petr Michálek </t>
  </si>
  <si>
    <t xml:space="preserve">Jarda Butal </t>
  </si>
  <si>
    <t>Zdeněk Štumpa</t>
  </si>
  <si>
    <t>Jirka Polčák</t>
  </si>
  <si>
    <t>Jirka Heřmánek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</si>
</sst>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5" borderId="17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20" xfId="0" applyNumberForma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1" fillId="5" borderId="19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25" borderId="14" xfId="0" applyFill="1" applyBorder="1" applyAlignment="1">
      <alignment/>
    </xf>
    <xf numFmtId="0" fontId="0" fillId="25" borderId="27" xfId="0" applyFill="1" applyBorder="1" applyAlignment="1">
      <alignment/>
    </xf>
    <xf numFmtId="0" fontId="21" fillId="5" borderId="22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/>
    </xf>
    <xf numFmtId="1" fontId="22" fillId="0" borderId="2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21" xfId="46" applyFont="1" applyFill="1" applyBorder="1" applyProtection="1">
      <alignment/>
      <protection hidden="1"/>
    </xf>
    <xf numFmtId="0" fontId="2" fillId="0" borderId="31" xfId="46" applyFont="1" applyFill="1" applyBorder="1" applyProtection="1">
      <alignment/>
      <protection hidden="1"/>
    </xf>
    <xf numFmtId="1" fontId="0" fillId="0" borderId="47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2" sqref="B2:R13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64" t="s">
        <v>88</v>
      </c>
      <c r="B1" s="14" t="s">
        <v>0</v>
      </c>
      <c r="C1" s="56" t="s">
        <v>1</v>
      </c>
      <c r="D1" s="56" t="s">
        <v>2</v>
      </c>
      <c r="E1" s="56" t="s">
        <v>3</v>
      </c>
      <c r="F1" s="56" t="s">
        <v>4</v>
      </c>
      <c r="G1" s="56" t="s">
        <v>5</v>
      </c>
      <c r="H1" s="56" t="s">
        <v>6</v>
      </c>
      <c r="I1" s="56" t="s">
        <v>89</v>
      </c>
      <c r="J1" s="56" t="s">
        <v>14</v>
      </c>
      <c r="K1" s="56" t="s">
        <v>15</v>
      </c>
      <c r="L1" s="56" t="s">
        <v>5</v>
      </c>
      <c r="M1" s="56" t="s">
        <v>96</v>
      </c>
      <c r="N1" s="56" t="s">
        <v>16</v>
      </c>
      <c r="O1" s="56" t="s">
        <v>17</v>
      </c>
      <c r="P1" s="56" t="s">
        <v>18</v>
      </c>
      <c r="Q1" s="56" t="s">
        <v>5</v>
      </c>
      <c r="R1" s="56" t="s">
        <v>90</v>
      </c>
      <c r="S1" s="36"/>
      <c r="T1" s="56" t="s">
        <v>254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s="3" customFormat="1" ht="16.5" customHeight="1" thickBot="1">
      <c r="A2" s="65">
        <f>1</f>
        <v>1</v>
      </c>
      <c r="B2" s="55" t="s">
        <v>262</v>
      </c>
      <c r="C2" s="43">
        <v>162</v>
      </c>
      <c r="D2" s="49">
        <f>ROUND((165-C2)*60%,0)</f>
        <v>2</v>
      </c>
      <c r="E2" s="47">
        <v>169</v>
      </c>
      <c r="F2" s="47">
        <v>177</v>
      </c>
      <c r="G2" s="67">
        <f>E2+F2</f>
        <v>346</v>
      </c>
      <c r="H2" s="50">
        <f>G2+D2+D2</f>
        <v>350</v>
      </c>
      <c r="I2" s="51">
        <f>H2/2</f>
        <v>175</v>
      </c>
      <c r="J2" s="47">
        <v>192</v>
      </c>
      <c r="K2" s="47">
        <v>174</v>
      </c>
      <c r="L2" s="48">
        <f>J2+K2</f>
        <v>366</v>
      </c>
      <c r="M2" s="50">
        <f>I2+J2+K2+D2*2</f>
        <v>545</v>
      </c>
      <c r="N2" s="81">
        <v>193</v>
      </c>
      <c r="O2" s="69">
        <v>188</v>
      </c>
      <c r="P2" s="69">
        <v>164</v>
      </c>
      <c r="Q2" s="70">
        <f>O2+P2</f>
        <v>352</v>
      </c>
      <c r="R2" s="71">
        <f>N2+O2+P2+D2*3</f>
        <v>551</v>
      </c>
      <c r="S2" s="37"/>
      <c r="T2" s="66">
        <f>AVERAGE(E2,F2,J2,K2,N2,O2,P2)</f>
        <v>179.57142857142858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</row>
    <row r="3" spans="1:36" s="4" customFormat="1" ht="16.5" customHeight="1" thickBot="1">
      <c r="A3" s="65">
        <f>1+1</f>
        <v>2</v>
      </c>
      <c r="B3" s="72" t="s">
        <v>270</v>
      </c>
      <c r="C3" s="43">
        <v>138</v>
      </c>
      <c r="D3" s="49">
        <f>ROUND((165-C3)*60%,0)</f>
        <v>16</v>
      </c>
      <c r="E3" s="47">
        <v>168</v>
      </c>
      <c r="F3" s="47">
        <v>136</v>
      </c>
      <c r="G3" s="73">
        <f>E3+F3</f>
        <v>304</v>
      </c>
      <c r="H3" s="50">
        <f>G3+D3+D3</f>
        <v>336</v>
      </c>
      <c r="I3" s="51">
        <f>H3/2</f>
        <v>168</v>
      </c>
      <c r="J3" s="47">
        <v>163</v>
      </c>
      <c r="K3" s="47">
        <v>160</v>
      </c>
      <c r="L3" s="48">
        <f>J3+K3</f>
        <v>323</v>
      </c>
      <c r="M3" s="50">
        <f>I3+J3+K3+D3*2</f>
        <v>523</v>
      </c>
      <c r="N3" s="74">
        <v>169</v>
      </c>
      <c r="O3" s="75">
        <v>165</v>
      </c>
      <c r="P3" s="75">
        <v>169</v>
      </c>
      <c r="Q3" s="76">
        <f>O3+P3</f>
        <v>334</v>
      </c>
      <c r="R3" s="77">
        <f>N3+O3+P3+D3*3</f>
        <v>551</v>
      </c>
      <c r="S3" s="38"/>
      <c r="T3" s="66">
        <f aca="true" t="shared" si="0" ref="T3:T19">AVERAGE(E3,F3,J3,K3,N3,O3,P3)</f>
        <v>161.42857142857142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25" s="4" customFormat="1" ht="16.5" customHeight="1" thickBot="1">
      <c r="A4" s="65">
        <v>3</v>
      </c>
      <c r="B4" s="53" t="s">
        <v>263</v>
      </c>
      <c r="C4" s="43">
        <v>171</v>
      </c>
      <c r="D4" s="49">
        <f>ROUND((165-C4)*60%,0)</f>
        <v>-4</v>
      </c>
      <c r="E4" s="47">
        <v>183</v>
      </c>
      <c r="F4" s="47">
        <v>159</v>
      </c>
      <c r="G4" s="73">
        <f>E4+F4</f>
        <v>342</v>
      </c>
      <c r="H4" s="50">
        <f>G4+D4+D4</f>
        <v>334</v>
      </c>
      <c r="I4" s="51">
        <f>H4/2</f>
        <v>167</v>
      </c>
      <c r="J4" s="47">
        <v>155</v>
      </c>
      <c r="K4" s="47">
        <v>189</v>
      </c>
      <c r="L4" s="48">
        <f>J4+K4</f>
        <v>344</v>
      </c>
      <c r="M4" s="50">
        <f>I4+J4+K4+D4*2</f>
        <v>503</v>
      </c>
      <c r="N4" s="68">
        <v>204</v>
      </c>
      <c r="O4" s="69">
        <v>151</v>
      </c>
      <c r="P4" s="69">
        <v>187</v>
      </c>
      <c r="Q4" s="70">
        <f>O4+P4</f>
        <v>338</v>
      </c>
      <c r="R4" s="71">
        <f>N4+O4+P4+D4*3</f>
        <v>530</v>
      </c>
      <c r="S4" s="38"/>
      <c r="T4" s="66">
        <f t="shared" si="0"/>
        <v>175.42857142857142</v>
      </c>
      <c r="U4" s="44"/>
      <c r="V4" s="44"/>
      <c r="W4" s="44"/>
      <c r="X4" s="44"/>
      <c r="Y4" s="44"/>
    </row>
    <row r="5" spans="1:25" s="4" customFormat="1" ht="16.5" customHeight="1" thickBot="1">
      <c r="A5" s="65">
        <v>4</v>
      </c>
      <c r="B5" s="54" t="s">
        <v>265</v>
      </c>
      <c r="C5" s="43">
        <v>155</v>
      </c>
      <c r="D5" s="49">
        <f>ROUND((165-C5)*60%,0)</f>
        <v>6</v>
      </c>
      <c r="E5" s="47">
        <v>181</v>
      </c>
      <c r="F5" s="47">
        <v>137</v>
      </c>
      <c r="G5" s="73">
        <f>E5+F5</f>
        <v>318</v>
      </c>
      <c r="H5" s="50">
        <f>G5+D5+D5</f>
        <v>330</v>
      </c>
      <c r="I5" s="51">
        <f>H5/2</f>
        <v>165</v>
      </c>
      <c r="J5" s="47">
        <v>178</v>
      </c>
      <c r="K5" s="47">
        <v>166</v>
      </c>
      <c r="L5" s="48">
        <f>J5+K5</f>
        <v>344</v>
      </c>
      <c r="M5" s="50">
        <f>I5+J5+K5+D5*2</f>
        <v>521</v>
      </c>
      <c r="N5" s="85">
        <v>163</v>
      </c>
      <c r="O5" s="47">
        <v>163</v>
      </c>
      <c r="P5" s="47">
        <v>175</v>
      </c>
      <c r="Q5" s="67">
        <f>O5+P5</f>
        <v>338</v>
      </c>
      <c r="R5" s="50">
        <f>N5+O5+P5+D5*3</f>
        <v>519</v>
      </c>
      <c r="S5" s="38"/>
      <c r="T5" s="66">
        <f t="shared" si="0"/>
        <v>166.14285714285714</v>
      </c>
      <c r="U5" s="44"/>
      <c r="V5" s="44"/>
      <c r="W5" s="44"/>
      <c r="X5" s="44"/>
      <c r="Y5" s="44"/>
    </row>
    <row r="6" spans="1:25" s="4" customFormat="1" ht="16.5" customHeight="1" thickBot="1">
      <c r="A6" s="65">
        <v>5</v>
      </c>
      <c r="B6" s="78" t="s">
        <v>272</v>
      </c>
      <c r="C6" s="43">
        <v>177.5</v>
      </c>
      <c r="D6" s="49">
        <f>ROUND((165-C6)*60%,0)</f>
        <v>-8</v>
      </c>
      <c r="E6" s="47">
        <v>196</v>
      </c>
      <c r="F6" s="47">
        <v>176</v>
      </c>
      <c r="G6" s="73">
        <f>E6+F6</f>
        <v>372</v>
      </c>
      <c r="H6" s="50">
        <f>G6+D6+D6</f>
        <v>356</v>
      </c>
      <c r="I6" s="51">
        <f>H6/2</f>
        <v>178</v>
      </c>
      <c r="J6" s="47">
        <v>179</v>
      </c>
      <c r="K6" s="47">
        <v>192</v>
      </c>
      <c r="L6" s="48">
        <f>J6+K6</f>
        <v>371</v>
      </c>
      <c r="M6" s="50">
        <f>I6+J6+K6+D6*2</f>
        <v>533</v>
      </c>
      <c r="N6" s="74">
        <v>212</v>
      </c>
      <c r="O6" s="75">
        <v>149</v>
      </c>
      <c r="P6" s="75">
        <v>181</v>
      </c>
      <c r="Q6" s="76">
        <f>O6+P6</f>
        <v>330</v>
      </c>
      <c r="R6" s="77">
        <f>N6+O6+P6+D6*3</f>
        <v>518</v>
      </c>
      <c r="S6" s="38"/>
      <c r="T6" s="66">
        <f t="shared" si="0"/>
        <v>183.57142857142858</v>
      </c>
      <c r="U6" s="44"/>
      <c r="V6" s="44"/>
      <c r="W6" s="44"/>
      <c r="X6" s="44"/>
      <c r="Y6" s="44"/>
    </row>
    <row r="7" spans="1:25" s="4" customFormat="1" ht="16.5" customHeight="1" thickBot="1">
      <c r="A7" s="65">
        <v>6</v>
      </c>
      <c r="B7" s="54" t="s">
        <v>269</v>
      </c>
      <c r="C7" s="43">
        <v>167</v>
      </c>
      <c r="D7" s="49">
        <f>ROUND((165-C7)*60%,0)</f>
        <v>-1</v>
      </c>
      <c r="E7" s="47">
        <v>174</v>
      </c>
      <c r="F7" s="47">
        <v>199</v>
      </c>
      <c r="G7" s="73">
        <f>E7+F7</f>
        <v>373</v>
      </c>
      <c r="H7" s="50">
        <f>G7+D7+D7</f>
        <v>371</v>
      </c>
      <c r="I7" s="51">
        <f>H7/2</f>
        <v>185.5</v>
      </c>
      <c r="J7" s="47">
        <v>146</v>
      </c>
      <c r="K7" s="47">
        <v>185</v>
      </c>
      <c r="L7" s="48">
        <f>J7+K7</f>
        <v>331</v>
      </c>
      <c r="M7" s="50">
        <f>I7+J7+K7+D7*2</f>
        <v>514.5</v>
      </c>
      <c r="N7" s="81">
        <v>215</v>
      </c>
      <c r="O7" s="69">
        <v>148</v>
      </c>
      <c r="P7" s="69">
        <v>157</v>
      </c>
      <c r="Q7" s="70">
        <f>O7+P7</f>
        <v>305</v>
      </c>
      <c r="R7" s="71">
        <f>N7+O7+P7+D7*3</f>
        <v>517</v>
      </c>
      <c r="S7" s="38"/>
      <c r="T7" s="66">
        <f t="shared" si="0"/>
        <v>174.85714285714286</v>
      </c>
      <c r="U7" s="44"/>
      <c r="V7" s="44"/>
      <c r="W7" s="44"/>
      <c r="X7" s="44"/>
      <c r="Y7" s="44"/>
    </row>
    <row r="8" spans="1:25" s="41" customFormat="1" ht="16.5" customHeight="1" thickBot="1">
      <c r="A8" s="65">
        <v>7</v>
      </c>
      <c r="B8" s="54" t="s">
        <v>264</v>
      </c>
      <c r="C8" s="43">
        <v>153</v>
      </c>
      <c r="D8" s="49">
        <f>ROUND((165-C8)*60%,0)</f>
        <v>7</v>
      </c>
      <c r="E8" s="47">
        <v>145</v>
      </c>
      <c r="F8" s="47">
        <v>189</v>
      </c>
      <c r="G8" s="30">
        <f>E8+F8</f>
        <v>334</v>
      </c>
      <c r="H8" s="50">
        <f>G8+D8+D8</f>
        <v>348</v>
      </c>
      <c r="I8" s="51">
        <f>H8/2</f>
        <v>174</v>
      </c>
      <c r="J8" s="47">
        <v>192</v>
      </c>
      <c r="K8" s="47">
        <v>163</v>
      </c>
      <c r="L8" s="48">
        <f>J8+K8</f>
        <v>355</v>
      </c>
      <c r="M8" s="50">
        <f>I8+J8+K8+D8*2</f>
        <v>543</v>
      </c>
      <c r="N8" s="81">
        <v>172</v>
      </c>
      <c r="O8" s="69">
        <v>171</v>
      </c>
      <c r="P8" s="69">
        <v>139</v>
      </c>
      <c r="Q8" s="70">
        <f>O8+P8</f>
        <v>310</v>
      </c>
      <c r="R8" s="71">
        <f>N8+O8+P8+D8*3</f>
        <v>503</v>
      </c>
      <c r="S8" s="40"/>
      <c r="T8" s="66">
        <f t="shared" si="0"/>
        <v>167.28571428571428</v>
      </c>
      <c r="U8" s="45"/>
      <c r="V8" s="45"/>
      <c r="W8" s="45"/>
      <c r="X8" s="45"/>
      <c r="Y8" s="45"/>
    </row>
    <row r="9" spans="1:25" s="35" customFormat="1" ht="16.5" customHeight="1" thickBot="1">
      <c r="A9" s="65">
        <v>8</v>
      </c>
      <c r="B9" s="54" t="s">
        <v>279</v>
      </c>
      <c r="C9" s="43">
        <v>163</v>
      </c>
      <c r="D9" s="49">
        <f>ROUND((165-C9)*60%,0)</f>
        <v>1</v>
      </c>
      <c r="E9" s="47">
        <v>156</v>
      </c>
      <c r="F9" s="47">
        <v>188</v>
      </c>
      <c r="G9" s="30">
        <f>E9+F9</f>
        <v>344</v>
      </c>
      <c r="H9" s="50">
        <f>G9+D9+D9</f>
        <v>346</v>
      </c>
      <c r="I9" s="51">
        <f>H9/2</f>
        <v>173</v>
      </c>
      <c r="J9" s="47">
        <v>183</v>
      </c>
      <c r="K9" s="47">
        <v>154</v>
      </c>
      <c r="L9" s="48">
        <f>J9+K9</f>
        <v>337</v>
      </c>
      <c r="M9" s="50">
        <f>I9+J9+K9+D9*2</f>
        <v>512</v>
      </c>
      <c r="N9" s="68">
        <v>160</v>
      </c>
      <c r="O9" s="69">
        <v>178</v>
      </c>
      <c r="P9" s="69">
        <v>145</v>
      </c>
      <c r="Q9" s="70">
        <f>O9+P9</f>
        <v>323</v>
      </c>
      <c r="R9" s="71">
        <f>N9+O9+P9+D9*3</f>
        <v>486</v>
      </c>
      <c r="S9" s="39"/>
      <c r="T9" s="66">
        <f t="shared" si="0"/>
        <v>166.28571428571428</v>
      </c>
      <c r="U9" s="42"/>
      <c r="V9" s="42"/>
      <c r="W9" s="42"/>
      <c r="X9" s="42"/>
      <c r="Y9" s="42"/>
    </row>
    <row r="10" spans="1:20" s="1" customFormat="1" ht="16.5" customHeight="1" thickBot="1">
      <c r="A10" s="65">
        <v>9</v>
      </c>
      <c r="B10" s="79" t="s">
        <v>251</v>
      </c>
      <c r="C10" s="43">
        <v>137</v>
      </c>
      <c r="D10" s="49">
        <f>ROUND((165-C10)*60%,0)</f>
        <v>17</v>
      </c>
      <c r="E10" s="47">
        <v>134</v>
      </c>
      <c r="F10" s="47">
        <v>168</v>
      </c>
      <c r="G10" s="80">
        <f>E10+F10</f>
        <v>302</v>
      </c>
      <c r="H10" s="50">
        <f>G10+D10+D10</f>
        <v>336</v>
      </c>
      <c r="I10" s="51">
        <f>H10/2</f>
        <v>168</v>
      </c>
      <c r="J10" s="47">
        <v>155</v>
      </c>
      <c r="K10" s="47">
        <v>147</v>
      </c>
      <c r="L10" s="48">
        <f>J10+K10</f>
        <v>302</v>
      </c>
      <c r="M10" s="50">
        <f>I10+J10+K10+D10*2</f>
        <v>504</v>
      </c>
      <c r="N10" s="81">
        <v>124</v>
      </c>
      <c r="O10" s="69">
        <v>149</v>
      </c>
      <c r="P10" s="69">
        <v>131</v>
      </c>
      <c r="Q10" s="70">
        <f>O10+P10</f>
        <v>280</v>
      </c>
      <c r="R10" s="71">
        <f>N10+O10+P10+D10*3</f>
        <v>455</v>
      </c>
      <c r="T10" s="66">
        <f t="shared" si="0"/>
        <v>144</v>
      </c>
    </row>
    <row r="11" spans="1:20" s="4" customFormat="1" ht="16.5" customHeight="1" thickBot="1">
      <c r="A11" s="65">
        <v>10</v>
      </c>
      <c r="B11" s="54" t="s">
        <v>273</v>
      </c>
      <c r="C11" s="43">
        <v>162.6</v>
      </c>
      <c r="D11" s="49">
        <f>ROUND((165-C11)*60%,0)</f>
        <v>1</v>
      </c>
      <c r="E11" s="47">
        <v>179</v>
      </c>
      <c r="F11" s="47">
        <v>155</v>
      </c>
      <c r="G11" s="30">
        <f>E11+F11</f>
        <v>334</v>
      </c>
      <c r="H11" s="50">
        <f>G11+D11+D11</f>
        <v>336</v>
      </c>
      <c r="I11" s="51">
        <f>H11/2</f>
        <v>168</v>
      </c>
      <c r="J11" s="47">
        <v>150</v>
      </c>
      <c r="K11" s="47">
        <v>200</v>
      </c>
      <c r="L11" s="48">
        <f>J11+K11</f>
        <v>350</v>
      </c>
      <c r="M11" s="50">
        <f>I11+J11+K11+D11*2</f>
        <v>520</v>
      </c>
      <c r="N11" s="74">
        <v>182</v>
      </c>
      <c r="O11" s="75">
        <v>113</v>
      </c>
      <c r="P11" s="75">
        <v>145</v>
      </c>
      <c r="Q11" s="76">
        <f>O11+P11</f>
        <v>258</v>
      </c>
      <c r="R11" s="77">
        <f>N11+O11+P11+D11*3</f>
        <v>443</v>
      </c>
      <c r="T11" s="66">
        <f t="shared" si="0"/>
        <v>160.57142857142858</v>
      </c>
    </row>
    <row r="12" spans="1:20" s="4" customFormat="1" ht="16.5" customHeight="1" thickBot="1">
      <c r="A12" s="65">
        <v>11</v>
      </c>
      <c r="B12" s="54" t="s">
        <v>266</v>
      </c>
      <c r="C12" s="43">
        <v>186</v>
      </c>
      <c r="D12" s="49">
        <f>ROUND((165-C12)*60%,0)</f>
        <v>-13</v>
      </c>
      <c r="E12" s="47">
        <v>181</v>
      </c>
      <c r="F12" s="47">
        <v>197</v>
      </c>
      <c r="G12" s="73">
        <f>E12+F12</f>
        <v>378</v>
      </c>
      <c r="H12" s="50">
        <f>G12+D12+D12</f>
        <v>352</v>
      </c>
      <c r="I12" s="51">
        <f>H12/2</f>
        <v>176</v>
      </c>
      <c r="J12" s="47">
        <v>151</v>
      </c>
      <c r="K12" s="47">
        <v>224</v>
      </c>
      <c r="L12" s="48">
        <f>J12+K12</f>
        <v>375</v>
      </c>
      <c r="M12" s="50">
        <f>I12+J12+K12+D12*2</f>
        <v>525</v>
      </c>
      <c r="N12" s="68">
        <v>146</v>
      </c>
      <c r="O12" s="69">
        <v>145</v>
      </c>
      <c r="P12" s="69">
        <v>188</v>
      </c>
      <c r="Q12" s="70">
        <f>O12+P12</f>
        <v>333</v>
      </c>
      <c r="R12" s="71">
        <f>N12+O12+P12+D12*3</f>
        <v>440</v>
      </c>
      <c r="T12" s="66">
        <f t="shared" si="0"/>
        <v>176</v>
      </c>
    </row>
    <row r="13" spans="1:20" s="4" customFormat="1" ht="16.5" customHeight="1" thickBot="1">
      <c r="A13" s="65">
        <v>12</v>
      </c>
      <c r="B13" s="54" t="s">
        <v>281</v>
      </c>
      <c r="C13" s="43">
        <v>157</v>
      </c>
      <c r="D13" s="49">
        <f>ROUND((165-C13)*60%,0)</f>
        <v>5</v>
      </c>
      <c r="E13" s="47">
        <v>138</v>
      </c>
      <c r="F13" s="47">
        <v>177</v>
      </c>
      <c r="G13" s="73">
        <f>E13+F13</f>
        <v>315</v>
      </c>
      <c r="H13" s="50">
        <f>G13+D13+D13</f>
        <v>325</v>
      </c>
      <c r="I13" s="51">
        <f>H13/2</f>
        <v>162.5</v>
      </c>
      <c r="J13" s="47">
        <v>192</v>
      </c>
      <c r="K13" s="47">
        <v>145</v>
      </c>
      <c r="L13" s="48">
        <f>J13+K13</f>
        <v>337</v>
      </c>
      <c r="M13" s="50">
        <f>I13+J13+K13+D13*2</f>
        <v>509.5</v>
      </c>
      <c r="N13" s="68">
        <v>114</v>
      </c>
      <c r="O13" s="69">
        <v>130</v>
      </c>
      <c r="P13" s="69">
        <v>128</v>
      </c>
      <c r="Q13" s="70">
        <f>O13+P13</f>
        <v>258</v>
      </c>
      <c r="R13" s="71">
        <f>N13+O13+P13+D13*3</f>
        <v>387</v>
      </c>
      <c r="T13" s="66">
        <f t="shared" si="0"/>
        <v>146.28571428571428</v>
      </c>
    </row>
    <row r="14" spans="1:20" s="4" customFormat="1" ht="16.5" customHeight="1" thickBot="1">
      <c r="A14" s="62">
        <v>13</v>
      </c>
      <c r="B14" s="54" t="s">
        <v>91</v>
      </c>
      <c r="C14" s="43">
        <v>157.8</v>
      </c>
      <c r="D14" s="49">
        <f>ROUND((165-C14)*60%,0)</f>
        <v>4</v>
      </c>
      <c r="E14" s="47">
        <v>167</v>
      </c>
      <c r="F14" s="47">
        <v>160</v>
      </c>
      <c r="G14" s="73">
        <f>E14+F14</f>
        <v>327</v>
      </c>
      <c r="H14" s="50">
        <f>G14+D14+D14</f>
        <v>335</v>
      </c>
      <c r="I14" s="51">
        <f>H14/2</f>
        <v>167.5</v>
      </c>
      <c r="J14" s="47">
        <v>192</v>
      </c>
      <c r="K14" s="47">
        <v>135</v>
      </c>
      <c r="L14" s="48">
        <f>J14+K14</f>
        <v>327</v>
      </c>
      <c r="M14" s="50">
        <f>I14+J14+K14+D14*2</f>
        <v>502.5</v>
      </c>
      <c r="N14" s="57"/>
      <c r="O14" s="52"/>
      <c r="P14" s="52"/>
      <c r="Q14" s="52">
        <f>O14+P14</f>
        <v>0</v>
      </c>
      <c r="R14" s="58"/>
      <c r="T14" s="4">
        <f t="shared" si="0"/>
        <v>163.5</v>
      </c>
    </row>
    <row r="15" spans="1:20" s="4" customFormat="1" ht="16.5" customHeight="1" thickBot="1">
      <c r="A15" s="62">
        <v>14</v>
      </c>
      <c r="B15" s="53" t="s">
        <v>271</v>
      </c>
      <c r="C15" s="43">
        <v>195</v>
      </c>
      <c r="D15" s="49">
        <f>ROUND((165-C15)*60%,0)</f>
        <v>-18</v>
      </c>
      <c r="E15" s="47">
        <v>195</v>
      </c>
      <c r="F15" s="47">
        <v>201</v>
      </c>
      <c r="G15" s="73">
        <f>E15+F15</f>
        <v>396</v>
      </c>
      <c r="H15" s="50">
        <f>G15+D15+D15</f>
        <v>360</v>
      </c>
      <c r="I15" s="51">
        <f>H15/2</f>
        <v>180</v>
      </c>
      <c r="J15" s="47">
        <v>234</v>
      </c>
      <c r="K15" s="47">
        <v>124</v>
      </c>
      <c r="L15" s="48">
        <f>J15+K15</f>
        <v>358</v>
      </c>
      <c r="M15" s="50">
        <f>I15+J15+K15+D15*2</f>
        <v>502</v>
      </c>
      <c r="N15" s="52"/>
      <c r="O15" s="52"/>
      <c r="P15" s="52"/>
      <c r="Q15" s="52">
        <f>O15+P15</f>
        <v>0</v>
      </c>
      <c r="R15" s="52"/>
      <c r="T15" s="4">
        <f t="shared" si="0"/>
        <v>188.5</v>
      </c>
    </row>
    <row r="16" spans="1:20" s="4" customFormat="1" ht="16.5" customHeight="1" thickBot="1">
      <c r="A16" s="62">
        <v>15</v>
      </c>
      <c r="B16" s="54" t="s">
        <v>268</v>
      </c>
      <c r="C16" s="43">
        <v>128</v>
      </c>
      <c r="D16" s="49">
        <f>ROUND((165-C16)*60%,0)</f>
        <v>22</v>
      </c>
      <c r="E16" s="47">
        <v>162</v>
      </c>
      <c r="F16" s="47">
        <v>131</v>
      </c>
      <c r="G16" s="73">
        <f>E16+F16</f>
        <v>293</v>
      </c>
      <c r="H16" s="50">
        <f>G16+D16+D16</f>
        <v>337</v>
      </c>
      <c r="I16" s="51">
        <f>H16/2</f>
        <v>168.5</v>
      </c>
      <c r="J16" s="47">
        <v>154</v>
      </c>
      <c r="K16" s="47">
        <v>135</v>
      </c>
      <c r="L16" s="48">
        <f>J16+K16</f>
        <v>289</v>
      </c>
      <c r="M16" s="50">
        <f>I16+J16+K16+D16*2</f>
        <v>501.5</v>
      </c>
      <c r="N16" s="52"/>
      <c r="O16" s="52"/>
      <c r="P16" s="52"/>
      <c r="Q16" s="52">
        <f>O16+P16</f>
        <v>0</v>
      </c>
      <c r="R16" s="52"/>
      <c r="T16" s="4">
        <f t="shared" si="0"/>
        <v>145.5</v>
      </c>
    </row>
    <row r="17" spans="1:20" s="4" customFormat="1" ht="16.5" customHeight="1" thickBot="1">
      <c r="A17" s="62">
        <v>16</v>
      </c>
      <c r="B17" s="54" t="s">
        <v>278</v>
      </c>
      <c r="C17" s="43">
        <v>162</v>
      </c>
      <c r="D17" s="49">
        <f>ROUND((165-C17)*60%,0)</f>
        <v>2</v>
      </c>
      <c r="E17" s="47">
        <v>174</v>
      </c>
      <c r="F17" s="47">
        <v>194</v>
      </c>
      <c r="G17" s="30">
        <f>E17+F17</f>
        <v>368</v>
      </c>
      <c r="H17" s="50">
        <f>G17+D17+D17</f>
        <v>372</v>
      </c>
      <c r="I17" s="51">
        <f>H17/2</f>
        <v>186</v>
      </c>
      <c r="J17" s="47">
        <v>130</v>
      </c>
      <c r="K17" s="47">
        <v>177</v>
      </c>
      <c r="L17" s="48">
        <f>J17+K17</f>
        <v>307</v>
      </c>
      <c r="M17" s="50">
        <f>I17+J17+K17+D17*2</f>
        <v>497</v>
      </c>
      <c r="N17" s="52"/>
      <c r="O17" s="52"/>
      <c r="P17" s="52"/>
      <c r="Q17" s="52">
        <f>O17+P17</f>
        <v>0</v>
      </c>
      <c r="R17" s="52"/>
      <c r="T17" s="4">
        <f t="shared" si="0"/>
        <v>168.75</v>
      </c>
    </row>
    <row r="18" spans="1:20" s="4" customFormat="1" ht="16.5" customHeight="1" thickBot="1">
      <c r="A18" s="62">
        <v>17</v>
      </c>
      <c r="B18" s="54" t="s">
        <v>92</v>
      </c>
      <c r="C18" s="43">
        <v>156</v>
      </c>
      <c r="D18" s="49">
        <f>ROUND((165-C18)*60%,0)</f>
        <v>5</v>
      </c>
      <c r="E18" s="47">
        <v>186</v>
      </c>
      <c r="F18" s="47">
        <v>158</v>
      </c>
      <c r="G18" s="73">
        <f>E18+F18</f>
        <v>344</v>
      </c>
      <c r="H18" s="50">
        <f>G18+D18+D18</f>
        <v>354</v>
      </c>
      <c r="I18" s="51">
        <f>H18/2</f>
        <v>177</v>
      </c>
      <c r="J18" s="47">
        <v>145</v>
      </c>
      <c r="K18" s="47">
        <v>156</v>
      </c>
      <c r="L18" s="48">
        <f>J18+K18</f>
        <v>301</v>
      </c>
      <c r="M18" s="50">
        <f>I18+J18+K18+D18*2</f>
        <v>488</v>
      </c>
      <c r="N18" s="52"/>
      <c r="O18" s="52"/>
      <c r="P18" s="52"/>
      <c r="Q18" s="52"/>
      <c r="R18" s="52"/>
      <c r="T18" s="4">
        <f t="shared" si="0"/>
        <v>161.25</v>
      </c>
    </row>
    <row r="19" spans="1:20" s="4" customFormat="1" ht="16.5" customHeight="1" thickBot="1">
      <c r="A19" s="62" t="s">
        <v>33</v>
      </c>
      <c r="B19" s="54" t="s">
        <v>94</v>
      </c>
      <c r="C19" s="43">
        <v>166</v>
      </c>
      <c r="D19" s="49">
        <f>ROUND((165-C19)*60%,0)</f>
        <v>-1</v>
      </c>
      <c r="E19" s="47">
        <v>189</v>
      </c>
      <c r="F19" s="47">
        <v>144</v>
      </c>
      <c r="G19" s="73">
        <f>E19+F19</f>
        <v>333</v>
      </c>
      <c r="H19" s="50">
        <f>G19+D19+D19</f>
        <v>331</v>
      </c>
      <c r="I19" s="51">
        <f>H19/2</f>
        <v>165.5</v>
      </c>
      <c r="J19" s="47">
        <v>180</v>
      </c>
      <c r="K19" s="47">
        <v>143</v>
      </c>
      <c r="L19" s="48">
        <f>J19+K19</f>
        <v>323</v>
      </c>
      <c r="M19" s="50">
        <f>I19+J19+K19+D19*2</f>
        <v>486.5</v>
      </c>
      <c r="N19" s="52"/>
      <c r="O19" s="52"/>
      <c r="P19" s="52"/>
      <c r="Q19" s="52"/>
      <c r="R19" s="52"/>
      <c r="T19" s="4">
        <f t="shared" si="0"/>
        <v>164</v>
      </c>
    </row>
    <row r="20" spans="1:18" s="4" customFormat="1" ht="16.5" customHeight="1" thickBot="1">
      <c r="A20" s="62" t="s">
        <v>34</v>
      </c>
      <c r="B20" s="54" t="s">
        <v>257</v>
      </c>
      <c r="C20" s="43">
        <v>145</v>
      </c>
      <c r="D20" s="49">
        <f>ROUND((165-C20)*60%,0)</f>
        <v>12</v>
      </c>
      <c r="E20" s="47">
        <v>178</v>
      </c>
      <c r="F20" s="47">
        <v>150</v>
      </c>
      <c r="G20" s="73">
        <f>E20+F20</f>
        <v>328</v>
      </c>
      <c r="H20" s="50">
        <f>G20+D20+D20</f>
        <v>352</v>
      </c>
      <c r="I20" s="51">
        <f>H20/2</f>
        <v>176</v>
      </c>
      <c r="J20" s="47">
        <v>148</v>
      </c>
      <c r="K20" s="47">
        <v>123</v>
      </c>
      <c r="L20" s="48">
        <f>J20+K20</f>
        <v>271</v>
      </c>
      <c r="M20" s="50">
        <f>I20+J20+K20+D20*2</f>
        <v>471</v>
      </c>
      <c r="N20" s="52"/>
      <c r="O20" s="52"/>
      <c r="P20" s="52"/>
      <c r="Q20" s="52"/>
      <c r="R20" s="52"/>
    </row>
    <row r="21" spans="1:18" s="4" customFormat="1" ht="16.5" customHeight="1" thickBot="1">
      <c r="A21" s="62" t="s">
        <v>35</v>
      </c>
      <c r="B21" s="54" t="s">
        <v>260</v>
      </c>
      <c r="C21" s="43">
        <v>162</v>
      </c>
      <c r="D21" s="49">
        <f>ROUND((165-C21)*60%,0)</f>
        <v>2</v>
      </c>
      <c r="E21" s="47">
        <v>146</v>
      </c>
      <c r="F21" s="47">
        <v>175</v>
      </c>
      <c r="G21" s="30">
        <f>E21+F21</f>
        <v>321</v>
      </c>
      <c r="H21" s="50">
        <f>G21+D21+D21</f>
        <v>325</v>
      </c>
      <c r="I21" s="51">
        <f>H21/2</f>
        <v>162.5</v>
      </c>
      <c r="J21" s="47">
        <v>163</v>
      </c>
      <c r="K21" s="47">
        <v>140</v>
      </c>
      <c r="L21" s="48">
        <f>J21+K21</f>
        <v>303</v>
      </c>
      <c r="M21" s="50">
        <f>I21+J21+K21+D21*2</f>
        <v>469.5</v>
      </c>
      <c r="N21" s="52"/>
      <c r="O21" s="52"/>
      <c r="P21" s="52"/>
      <c r="Q21" s="52"/>
      <c r="R21" s="52"/>
    </row>
    <row r="22" spans="1:18" s="4" customFormat="1" ht="16.5" customHeight="1" thickBot="1">
      <c r="A22" s="62" t="s">
        <v>36</v>
      </c>
      <c r="B22" s="54" t="s">
        <v>250</v>
      </c>
      <c r="C22" s="43">
        <v>152.5</v>
      </c>
      <c r="D22" s="49">
        <f>ROUND((165-C22)*60%,0)</f>
        <v>8</v>
      </c>
      <c r="E22" s="47">
        <v>182</v>
      </c>
      <c r="F22" s="47">
        <v>132</v>
      </c>
      <c r="G22" s="73">
        <f>E22+F22</f>
        <v>314</v>
      </c>
      <c r="H22" s="50">
        <f>G22+D22+D22</f>
        <v>330</v>
      </c>
      <c r="I22" s="51">
        <f>H22/2</f>
        <v>165</v>
      </c>
      <c r="J22" s="47">
        <v>133</v>
      </c>
      <c r="K22" s="47">
        <v>153</v>
      </c>
      <c r="L22" s="48">
        <f>J22+K22</f>
        <v>286</v>
      </c>
      <c r="M22" s="50">
        <f>I22+J22+K22+D22*2</f>
        <v>467</v>
      </c>
      <c r="N22" s="52"/>
      <c r="O22" s="52"/>
      <c r="P22" s="52"/>
      <c r="Q22" s="52"/>
      <c r="R22" s="52"/>
    </row>
    <row r="23" spans="1:18" s="4" customFormat="1" ht="16.5" customHeight="1" thickBot="1">
      <c r="A23" s="62" t="s">
        <v>37</v>
      </c>
      <c r="B23" s="53" t="s">
        <v>267</v>
      </c>
      <c r="C23" s="43">
        <v>150</v>
      </c>
      <c r="D23" s="49">
        <f>ROUND((165-C23)*60%,0)</f>
        <v>9</v>
      </c>
      <c r="E23" s="47">
        <v>157</v>
      </c>
      <c r="F23" s="47">
        <v>161</v>
      </c>
      <c r="G23" s="73">
        <f>E23+F23</f>
        <v>318</v>
      </c>
      <c r="H23" s="50">
        <f>G23+D23+D23</f>
        <v>336</v>
      </c>
      <c r="I23" s="51">
        <f>H23/2</f>
        <v>168</v>
      </c>
      <c r="J23" s="47">
        <v>123</v>
      </c>
      <c r="K23" s="47">
        <v>154</v>
      </c>
      <c r="L23" s="48">
        <f>J23+K23</f>
        <v>277</v>
      </c>
      <c r="M23" s="50">
        <f>I23+J23+K23+D23*2</f>
        <v>463</v>
      </c>
      <c r="N23" s="52"/>
      <c r="O23" s="52"/>
      <c r="P23" s="52"/>
      <c r="Q23" s="52"/>
      <c r="R23" s="52"/>
    </row>
    <row r="24" spans="1:18" s="4" customFormat="1" ht="16.5" customHeight="1" thickBot="1">
      <c r="A24" s="62" t="s">
        <v>38</v>
      </c>
      <c r="B24" s="54" t="s">
        <v>98</v>
      </c>
      <c r="C24" s="43">
        <v>165</v>
      </c>
      <c r="D24" s="49">
        <f>ROUND((165-C24)*60%,0)</f>
        <v>0</v>
      </c>
      <c r="E24" s="47">
        <v>158</v>
      </c>
      <c r="F24" s="47">
        <v>171</v>
      </c>
      <c r="G24" s="73">
        <f>E24+F24</f>
        <v>329</v>
      </c>
      <c r="H24" s="50">
        <f>G24+D24+D24</f>
        <v>329</v>
      </c>
      <c r="I24" s="51">
        <f>H24/2</f>
        <v>164.5</v>
      </c>
      <c r="J24" s="47">
        <v>163</v>
      </c>
      <c r="K24" s="47">
        <v>135</v>
      </c>
      <c r="L24" s="48">
        <f>J24+K24</f>
        <v>298</v>
      </c>
      <c r="M24" s="50">
        <f>I24+J24+K24+D24*2</f>
        <v>462.5</v>
      </c>
      <c r="N24" s="52"/>
      <c r="O24" s="52"/>
      <c r="P24" s="52"/>
      <c r="Q24" s="52"/>
      <c r="R24" s="52"/>
    </row>
    <row r="25" spans="1:18" s="35" customFormat="1" ht="16.5" customHeight="1" thickBot="1">
      <c r="A25" s="63" t="s">
        <v>39</v>
      </c>
      <c r="B25" s="84" t="s">
        <v>261</v>
      </c>
      <c r="C25" s="43">
        <v>165</v>
      </c>
      <c r="D25" s="49">
        <f>ROUND((165-C25)*60%,0)</f>
        <v>0</v>
      </c>
      <c r="E25" s="47">
        <v>177</v>
      </c>
      <c r="F25" s="47">
        <v>176</v>
      </c>
      <c r="G25" s="82">
        <f>E25+F25</f>
        <v>353</v>
      </c>
      <c r="H25" s="50">
        <f>G25+D25+D25</f>
        <v>353</v>
      </c>
      <c r="I25" s="51">
        <f>H25/2</f>
        <v>176.5</v>
      </c>
      <c r="J25" s="47">
        <v>136</v>
      </c>
      <c r="K25" s="47">
        <v>136</v>
      </c>
      <c r="L25" s="48">
        <f>J25+K25</f>
        <v>272</v>
      </c>
      <c r="M25" s="50">
        <f>I25+J25+K25+D25*2</f>
        <v>448.5</v>
      </c>
      <c r="N25" s="52"/>
      <c r="O25" s="52"/>
      <c r="P25" s="52"/>
      <c r="Q25" s="52"/>
      <c r="R25" s="52"/>
    </row>
    <row r="26" spans="1:31" s="10" customFormat="1" ht="16.5" customHeight="1" thickBot="1" thickTop="1">
      <c r="A26" s="11" t="s">
        <v>40</v>
      </c>
      <c r="B26" s="54" t="s">
        <v>259</v>
      </c>
      <c r="C26" s="43">
        <v>155.33</v>
      </c>
      <c r="D26" s="49">
        <f>ROUND((165-C26)*60%,0)</f>
        <v>6</v>
      </c>
      <c r="E26" s="47">
        <v>143</v>
      </c>
      <c r="F26" s="47">
        <v>166</v>
      </c>
      <c r="G26" s="30">
        <f>E26+F26</f>
        <v>309</v>
      </c>
      <c r="H26" s="50">
        <f>G26+D26+D26</f>
        <v>321</v>
      </c>
      <c r="I26" s="51">
        <f aca="true" t="shared" si="1" ref="I26:I59">H26/2</f>
        <v>160.5</v>
      </c>
      <c r="J26" s="29"/>
      <c r="K26" s="29"/>
      <c r="L26" s="29"/>
      <c r="M26" s="29"/>
      <c r="N26" s="52"/>
      <c r="O26" s="52"/>
      <c r="P26" s="52"/>
      <c r="Q26" s="52"/>
      <c r="R26" s="5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1" t="s">
        <v>41</v>
      </c>
      <c r="B27" s="53" t="s">
        <v>253</v>
      </c>
      <c r="C27" s="43">
        <v>153</v>
      </c>
      <c r="D27" s="49">
        <f>ROUND((165-C27)*60%,0)</f>
        <v>7</v>
      </c>
      <c r="E27" s="47">
        <v>152</v>
      </c>
      <c r="F27" s="47">
        <v>154</v>
      </c>
      <c r="G27" s="30">
        <f>E27+F27</f>
        <v>306</v>
      </c>
      <c r="H27" s="50">
        <f>G27+D27+D27</f>
        <v>320</v>
      </c>
      <c r="I27" s="51">
        <f t="shared" si="1"/>
        <v>160</v>
      </c>
      <c r="J27" s="29"/>
      <c r="K27" s="29"/>
      <c r="L27" s="29"/>
      <c r="M27" s="29"/>
      <c r="N27" s="52"/>
      <c r="O27" s="52"/>
      <c r="P27" s="52"/>
      <c r="Q27" s="52"/>
      <c r="R27" s="5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1" t="s">
        <v>42</v>
      </c>
      <c r="B28" s="53" t="s">
        <v>256</v>
      </c>
      <c r="C28" s="43">
        <v>156</v>
      </c>
      <c r="D28" s="49">
        <f>ROUND((165-C28)*60%,0)</f>
        <v>5</v>
      </c>
      <c r="E28" s="47">
        <v>145</v>
      </c>
      <c r="F28" s="47">
        <v>164</v>
      </c>
      <c r="G28" s="30">
        <f>E28+F28</f>
        <v>309</v>
      </c>
      <c r="H28" s="50">
        <f>G28+D28+D28</f>
        <v>319</v>
      </c>
      <c r="I28" s="51">
        <f t="shared" si="1"/>
        <v>159.5</v>
      </c>
      <c r="J28" s="29"/>
      <c r="K28" s="29"/>
      <c r="L28" s="29"/>
      <c r="M28" s="29"/>
      <c r="N28" s="52"/>
      <c r="O28" s="52"/>
      <c r="P28" s="52"/>
      <c r="Q28" s="52"/>
      <c r="R28" s="5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1" t="s">
        <v>43</v>
      </c>
      <c r="B29" s="53" t="s">
        <v>280</v>
      </c>
      <c r="C29" s="43">
        <v>163</v>
      </c>
      <c r="D29" s="49">
        <f>ROUND((165-C29)*60%,0)</f>
        <v>1</v>
      </c>
      <c r="E29" s="47">
        <v>140</v>
      </c>
      <c r="F29" s="47">
        <v>175</v>
      </c>
      <c r="G29" s="30">
        <f>E29+F29</f>
        <v>315</v>
      </c>
      <c r="H29" s="50">
        <f>G29+D29+D29</f>
        <v>317</v>
      </c>
      <c r="I29" s="51">
        <f t="shared" si="1"/>
        <v>158.5</v>
      </c>
      <c r="J29" s="29"/>
      <c r="K29" s="29"/>
      <c r="L29" s="29"/>
      <c r="M29" s="29"/>
      <c r="N29" s="52"/>
      <c r="O29" s="52"/>
      <c r="P29" s="52"/>
      <c r="Q29" s="52"/>
      <c r="R29" s="5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1" t="s">
        <v>44</v>
      </c>
      <c r="B30" s="53" t="s">
        <v>97</v>
      </c>
      <c r="C30" s="43">
        <v>177.5</v>
      </c>
      <c r="D30" s="49">
        <f>ROUND((165-C30)*60%,0)</f>
        <v>-8</v>
      </c>
      <c r="E30" s="47">
        <v>141</v>
      </c>
      <c r="F30" s="47">
        <v>190</v>
      </c>
      <c r="G30" s="30">
        <f>E30+F30</f>
        <v>331</v>
      </c>
      <c r="H30" s="50">
        <f>G30+D30+D30</f>
        <v>315</v>
      </c>
      <c r="I30" s="51">
        <f t="shared" si="1"/>
        <v>157.5</v>
      </c>
      <c r="J30" s="29"/>
      <c r="K30" s="29"/>
      <c r="L30" s="29"/>
      <c r="M30" s="29"/>
      <c r="N30" s="52"/>
      <c r="O30" s="52"/>
      <c r="P30" s="52"/>
      <c r="Q30" s="52"/>
      <c r="R30" s="5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1" t="s">
        <v>45</v>
      </c>
      <c r="B31" s="83" t="s">
        <v>274</v>
      </c>
      <c r="C31" s="43">
        <v>141</v>
      </c>
      <c r="D31" s="49">
        <f>ROUND((165-C31)*60%,0)</f>
        <v>14</v>
      </c>
      <c r="E31" s="47">
        <v>133</v>
      </c>
      <c r="F31" s="47">
        <v>149</v>
      </c>
      <c r="G31" s="30">
        <f>E31+F31</f>
        <v>282</v>
      </c>
      <c r="H31" s="50">
        <f>G31+D31+D31</f>
        <v>310</v>
      </c>
      <c r="I31" s="51">
        <f t="shared" si="1"/>
        <v>155</v>
      </c>
      <c r="J31" s="29"/>
      <c r="K31" s="29"/>
      <c r="L31" s="29"/>
      <c r="M31" s="29"/>
      <c r="N31" s="52"/>
      <c r="O31" s="52"/>
      <c r="P31" s="52"/>
      <c r="Q31" s="52"/>
      <c r="R31" s="5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1" t="s">
        <v>46</v>
      </c>
      <c r="B32" s="55" t="s">
        <v>255</v>
      </c>
      <c r="C32" s="43">
        <v>151</v>
      </c>
      <c r="D32" s="49">
        <f>ROUND((165-C32)*60%,0)</f>
        <v>8</v>
      </c>
      <c r="E32" s="47">
        <v>144</v>
      </c>
      <c r="F32" s="47">
        <v>149</v>
      </c>
      <c r="G32" s="30">
        <f>E32+F32</f>
        <v>293</v>
      </c>
      <c r="H32" s="50">
        <f>G32+D32+D32</f>
        <v>309</v>
      </c>
      <c r="I32" s="51">
        <f t="shared" si="1"/>
        <v>154.5</v>
      </c>
      <c r="J32" s="29"/>
      <c r="K32" s="29"/>
      <c r="L32" s="29"/>
      <c r="M32" s="29"/>
      <c r="N32" s="52"/>
      <c r="O32" s="52"/>
      <c r="P32" s="52"/>
      <c r="Q32" s="52"/>
      <c r="R32" s="5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1" t="s">
        <v>47</v>
      </c>
      <c r="B33" s="83" t="s">
        <v>93</v>
      </c>
      <c r="C33" s="43">
        <v>156</v>
      </c>
      <c r="D33" s="49">
        <f>ROUND((165-C33)*60%,0)</f>
        <v>5</v>
      </c>
      <c r="E33" s="47">
        <v>174</v>
      </c>
      <c r="F33" s="47">
        <v>122</v>
      </c>
      <c r="G33" s="30">
        <f>E33+F33</f>
        <v>296</v>
      </c>
      <c r="H33" s="50">
        <f>G33+D33+D33</f>
        <v>306</v>
      </c>
      <c r="I33" s="51">
        <f t="shared" si="1"/>
        <v>153</v>
      </c>
      <c r="J33" s="29"/>
      <c r="K33" s="29"/>
      <c r="L33" s="29"/>
      <c r="M33" s="29"/>
      <c r="N33" s="52"/>
      <c r="O33" s="52"/>
      <c r="P33" s="52"/>
      <c r="Q33" s="52"/>
      <c r="R33" s="5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1" t="s">
        <v>48</v>
      </c>
      <c r="B34" s="53" t="s">
        <v>275</v>
      </c>
      <c r="C34" s="43">
        <v>127</v>
      </c>
      <c r="D34" s="49">
        <f>ROUND((165-C34)*60%,0)</f>
        <v>23</v>
      </c>
      <c r="E34" s="47">
        <v>146</v>
      </c>
      <c r="F34" s="47">
        <v>98</v>
      </c>
      <c r="G34" s="30">
        <f>E34+F34</f>
        <v>244</v>
      </c>
      <c r="H34" s="50">
        <f>G34+D34+D34</f>
        <v>290</v>
      </c>
      <c r="I34" s="51">
        <f t="shared" si="1"/>
        <v>145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1" t="s">
        <v>49</v>
      </c>
      <c r="B35" s="53" t="s">
        <v>277</v>
      </c>
      <c r="C35" s="43">
        <v>131</v>
      </c>
      <c r="D35" s="49">
        <f>ROUND((165-C35)*60%,0)</f>
        <v>20</v>
      </c>
      <c r="E35" s="47">
        <v>128</v>
      </c>
      <c r="F35" s="47">
        <v>116</v>
      </c>
      <c r="G35" s="30">
        <f>E35+F35</f>
        <v>244</v>
      </c>
      <c r="H35" s="50">
        <f>G35+D35+D35</f>
        <v>284</v>
      </c>
      <c r="I35" s="51">
        <f t="shared" si="1"/>
        <v>142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1" t="s">
        <v>50</v>
      </c>
      <c r="B36" s="53" t="s">
        <v>95</v>
      </c>
      <c r="C36" s="43">
        <v>151</v>
      </c>
      <c r="D36" s="49">
        <f>ROUND((165-C36)*60%,0)</f>
        <v>8</v>
      </c>
      <c r="E36" s="47">
        <v>158</v>
      </c>
      <c r="F36" s="47">
        <v>110</v>
      </c>
      <c r="G36" s="30">
        <f>E36+F36</f>
        <v>268</v>
      </c>
      <c r="H36" s="50">
        <f>G36+D36+D36</f>
        <v>284</v>
      </c>
      <c r="I36" s="51">
        <f t="shared" si="1"/>
        <v>142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1" t="s">
        <v>51</v>
      </c>
      <c r="B37" s="53" t="s">
        <v>252</v>
      </c>
      <c r="C37" s="43">
        <v>133</v>
      </c>
      <c r="D37" s="49">
        <f>ROUND((165-C37)*60%,0)</f>
        <v>19</v>
      </c>
      <c r="E37" s="47">
        <v>118</v>
      </c>
      <c r="F37" s="47">
        <v>126</v>
      </c>
      <c r="G37" s="30">
        <f>E37+F37</f>
        <v>244</v>
      </c>
      <c r="H37" s="50">
        <f>G37+D37+D37</f>
        <v>282</v>
      </c>
      <c r="I37" s="51">
        <f t="shared" si="1"/>
        <v>141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1" t="s">
        <v>52</v>
      </c>
      <c r="B38" s="53" t="s">
        <v>99</v>
      </c>
      <c r="C38" s="43">
        <v>190.5</v>
      </c>
      <c r="D38" s="49">
        <f>ROUND((165-C38)*60%,0)</f>
        <v>-15</v>
      </c>
      <c r="E38" s="47">
        <v>164</v>
      </c>
      <c r="F38" s="47">
        <v>143</v>
      </c>
      <c r="G38" s="30">
        <f>E38+F38</f>
        <v>307</v>
      </c>
      <c r="H38" s="50">
        <f>G38+D38+D38</f>
        <v>277</v>
      </c>
      <c r="I38" s="51">
        <f t="shared" si="1"/>
        <v>138.5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1" t="s">
        <v>53</v>
      </c>
      <c r="B39" s="53" t="s">
        <v>276</v>
      </c>
      <c r="C39" s="43">
        <v>167</v>
      </c>
      <c r="D39" s="49">
        <f>ROUND((165-C39)*60%,0)</f>
        <v>-1</v>
      </c>
      <c r="E39" s="47">
        <v>158</v>
      </c>
      <c r="F39" s="47">
        <v>114</v>
      </c>
      <c r="G39" s="30">
        <f>E39+F39</f>
        <v>272</v>
      </c>
      <c r="H39" s="50">
        <f>G39+D39+D39</f>
        <v>270</v>
      </c>
      <c r="I39" s="51">
        <f t="shared" si="1"/>
        <v>135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1" t="s">
        <v>54</v>
      </c>
      <c r="B40" s="53" t="s">
        <v>258</v>
      </c>
      <c r="C40" s="43">
        <v>159</v>
      </c>
      <c r="D40" s="49">
        <f>ROUND((165-C40)*60%,0)</f>
        <v>4</v>
      </c>
      <c r="E40" s="47">
        <v>122</v>
      </c>
      <c r="F40" s="47">
        <v>137</v>
      </c>
      <c r="G40" s="30">
        <f>E40+F40</f>
        <v>259</v>
      </c>
      <c r="H40" s="50">
        <f>G40+D40+D40</f>
        <v>267</v>
      </c>
      <c r="I40" s="51">
        <f t="shared" si="1"/>
        <v>133.5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1" t="s">
        <v>55</v>
      </c>
      <c r="B41" s="53"/>
      <c r="C41" s="43"/>
      <c r="D41" s="49">
        <f>ROUND((165-C41)*60%,0)</f>
        <v>99</v>
      </c>
      <c r="E41" s="47"/>
      <c r="F41" s="47"/>
      <c r="G41" s="30">
        <f>E41+F41</f>
        <v>0</v>
      </c>
      <c r="H41" s="50">
        <f>G41+D41+D41</f>
        <v>198</v>
      </c>
      <c r="I41" s="51">
        <f t="shared" si="1"/>
        <v>99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1" t="s">
        <v>56</v>
      </c>
      <c r="B42" s="55"/>
      <c r="C42" s="43"/>
      <c r="D42" s="49">
        <f>ROUND((165-C42)*60%,0)</f>
        <v>99</v>
      </c>
      <c r="E42" s="47"/>
      <c r="F42" s="47"/>
      <c r="G42" s="30">
        <f>E42+F42</f>
        <v>0</v>
      </c>
      <c r="H42" s="50">
        <f>G42+D42+D42</f>
        <v>198</v>
      </c>
      <c r="I42" s="51">
        <f t="shared" si="1"/>
        <v>99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 thickBot="1">
      <c r="A43" s="25" t="s">
        <v>57</v>
      </c>
      <c r="B43" s="53"/>
      <c r="C43" s="43"/>
      <c r="D43" s="49">
        <f>ROUND((165-C43)*60%,0)</f>
        <v>99</v>
      </c>
      <c r="E43" s="47"/>
      <c r="F43" s="47"/>
      <c r="G43" s="30">
        <f>E43+F43</f>
        <v>0</v>
      </c>
      <c r="H43" s="50">
        <f>G43+D43+D43</f>
        <v>198</v>
      </c>
      <c r="I43" s="51">
        <f t="shared" si="1"/>
        <v>99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 thickBot="1">
      <c r="A44" s="25" t="s">
        <v>58</v>
      </c>
      <c r="B44" s="53"/>
      <c r="C44" s="43"/>
      <c r="D44" s="49">
        <f>ROUND((165-C44)*60%,0)</f>
        <v>99</v>
      </c>
      <c r="E44" s="47"/>
      <c r="F44" s="47"/>
      <c r="G44" s="30">
        <f>E44+F44</f>
        <v>0</v>
      </c>
      <c r="H44" s="50">
        <f>G44+D44+D44</f>
        <v>198</v>
      </c>
      <c r="I44" s="51">
        <f t="shared" si="1"/>
        <v>99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 thickBot="1">
      <c r="A45" s="25" t="s">
        <v>59</v>
      </c>
      <c r="B45" s="54"/>
      <c r="C45" s="43"/>
      <c r="D45" s="49">
        <f>ROUND((165-C45)*60%,0)</f>
        <v>99</v>
      </c>
      <c r="E45" s="47"/>
      <c r="F45" s="47"/>
      <c r="G45" s="30">
        <f>E45+F45</f>
        <v>0</v>
      </c>
      <c r="H45" s="50">
        <f>G45+D45+D45</f>
        <v>198</v>
      </c>
      <c r="I45" s="51">
        <f t="shared" si="1"/>
        <v>99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 thickBot="1">
      <c r="A46" s="25" t="s">
        <v>60</v>
      </c>
      <c r="B46" s="53"/>
      <c r="C46" s="43"/>
      <c r="D46" s="49">
        <f>ROUND((165-C46)*60%,0)</f>
        <v>99</v>
      </c>
      <c r="E46" s="47"/>
      <c r="F46" s="47"/>
      <c r="G46" s="30">
        <f>E46+F46</f>
        <v>0</v>
      </c>
      <c r="H46" s="50">
        <f>G46+D46+D46</f>
        <v>198</v>
      </c>
      <c r="I46" s="51">
        <f t="shared" si="1"/>
        <v>99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 thickBot="1">
      <c r="A47" s="25" t="s">
        <v>61</v>
      </c>
      <c r="B47" s="53"/>
      <c r="C47" s="43"/>
      <c r="D47" s="49">
        <f>ROUND((165-C47)*60%,0)</f>
        <v>99</v>
      </c>
      <c r="E47" s="47"/>
      <c r="F47" s="47"/>
      <c r="G47" s="30">
        <f>E47+F47</f>
        <v>0</v>
      </c>
      <c r="H47" s="50">
        <f>G47+D47+D47</f>
        <v>198</v>
      </c>
      <c r="I47" s="51">
        <f t="shared" si="1"/>
        <v>99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thickBot="1">
      <c r="A48" s="25" t="s">
        <v>62</v>
      </c>
      <c r="B48" s="53"/>
      <c r="C48" s="43"/>
      <c r="D48" s="49">
        <f>ROUND((165-C48)*60%,0)</f>
        <v>99</v>
      </c>
      <c r="E48" s="47"/>
      <c r="F48" s="47"/>
      <c r="G48" s="30">
        <f>E48+F48</f>
        <v>0</v>
      </c>
      <c r="H48" s="50">
        <f>G48+D48+D48</f>
        <v>198</v>
      </c>
      <c r="I48" s="51">
        <f t="shared" si="1"/>
        <v>99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 thickBot="1">
      <c r="A49" s="11" t="s">
        <v>63</v>
      </c>
      <c r="B49" s="53"/>
      <c r="C49" s="43"/>
      <c r="D49" s="49">
        <f>ROUND((165-C49)*60%,0)</f>
        <v>99</v>
      </c>
      <c r="E49" s="47"/>
      <c r="F49" s="47"/>
      <c r="G49" s="30">
        <f>E49+F49</f>
        <v>0</v>
      </c>
      <c r="H49" s="50">
        <f>G49+D49+D49</f>
        <v>198</v>
      </c>
      <c r="I49" s="51">
        <f t="shared" si="1"/>
        <v>99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 thickBot="1">
      <c r="A50" s="11" t="s">
        <v>64</v>
      </c>
      <c r="B50" s="53"/>
      <c r="C50" s="43"/>
      <c r="D50" s="49">
        <f>ROUND((165-C50)*60%,0)</f>
        <v>99</v>
      </c>
      <c r="E50" s="47"/>
      <c r="F50" s="47"/>
      <c r="G50" s="30">
        <f>E50+F50</f>
        <v>0</v>
      </c>
      <c r="H50" s="50">
        <f>G50+D50+D50</f>
        <v>198</v>
      </c>
      <c r="I50" s="51">
        <f t="shared" si="1"/>
        <v>99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 thickBot="1">
      <c r="A51" s="11" t="s">
        <v>65</v>
      </c>
      <c r="B51" s="53"/>
      <c r="C51" s="43"/>
      <c r="D51" s="49">
        <f>ROUND((165-C51)*60%,0)</f>
        <v>99</v>
      </c>
      <c r="E51" s="47"/>
      <c r="F51" s="47"/>
      <c r="G51" s="30">
        <f>E51+F51</f>
        <v>0</v>
      </c>
      <c r="H51" s="50">
        <f>G51+D51+D51</f>
        <v>198</v>
      </c>
      <c r="I51" s="51">
        <f t="shared" si="1"/>
        <v>99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 thickBot="1">
      <c r="A52" s="29" t="s">
        <v>66</v>
      </c>
      <c r="B52" s="53"/>
      <c r="C52" s="43"/>
      <c r="D52" s="49">
        <f>ROUND((165-C52)*60%,0)</f>
        <v>99</v>
      </c>
      <c r="E52" s="47"/>
      <c r="F52" s="47"/>
      <c r="G52" s="30">
        <f>E52+F52</f>
        <v>0</v>
      </c>
      <c r="H52" s="50">
        <f>G52+D52+D52</f>
        <v>198</v>
      </c>
      <c r="I52" s="51">
        <f t="shared" si="1"/>
        <v>99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 thickBot="1">
      <c r="A53" s="29" t="s">
        <v>67</v>
      </c>
      <c r="B53" s="53"/>
      <c r="C53" s="43"/>
      <c r="D53" s="49">
        <f>ROUND((165-C53)*60%,0)</f>
        <v>99</v>
      </c>
      <c r="E53" s="47"/>
      <c r="F53" s="47"/>
      <c r="G53" s="30">
        <f>E53+F53</f>
        <v>0</v>
      </c>
      <c r="H53" s="50">
        <f>G53+D53+D53</f>
        <v>198</v>
      </c>
      <c r="I53" s="51">
        <f t="shared" si="1"/>
        <v>99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 thickBot="1">
      <c r="A54" s="29" t="s">
        <v>68</v>
      </c>
      <c r="B54" s="53"/>
      <c r="C54" s="43"/>
      <c r="D54" s="49">
        <f>ROUND((165-C54)*60%,0)</f>
        <v>99</v>
      </c>
      <c r="E54" s="47"/>
      <c r="F54" s="47"/>
      <c r="G54" s="30">
        <f>E54+F54</f>
        <v>0</v>
      </c>
      <c r="H54" s="50">
        <f>G54+D54+D54</f>
        <v>198</v>
      </c>
      <c r="I54" s="51">
        <f t="shared" si="1"/>
        <v>99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 thickBot="1">
      <c r="A55" s="29" t="s">
        <v>69</v>
      </c>
      <c r="B55" s="53"/>
      <c r="C55" s="43"/>
      <c r="D55" s="49">
        <f>ROUND((165-C55)*60%,0)</f>
        <v>99</v>
      </c>
      <c r="E55" s="47"/>
      <c r="F55" s="47"/>
      <c r="G55" s="30">
        <f>E55+F55</f>
        <v>0</v>
      </c>
      <c r="H55" s="50">
        <f>G55+D55+D55</f>
        <v>198</v>
      </c>
      <c r="I55" s="51">
        <f t="shared" si="1"/>
        <v>99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 thickBot="1">
      <c r="A56" s="29" t="s">
        <v>70</v>
      </c>
      <c r="B56" s="53"/>
      <c r="C56" s="43"/>
      <c r="D56" s="49">
        <f>ROUND((165-C56)*60%,0)</f>
        <v>99</v>
      </c>
      <c r="E56" s="47"/>
      <c r="F56" s="47"/>
      <c r="G56" s="30">
        <f>E56+F56</f>
        <v>0</v>
      </c>
      <c r="H56" s="50">
        <f>G56+D56+D56</f>
        <v>198</v>
      </c>
      <c r="I56" s="51">
        <f t="shared" si="1"/>
        <v>99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 thickBot="1">
      <c r="A57" s="29" t="s">
        <v>71</v>
      </c>
      <c r="B57" s="53"/>
      <c r="C57" s="43"/>
      <c r="D57" s="49">
        <f>ROUND((165-C57)*60%,0)</f>
        <v>99</v>
      </c>
      <c r="E57" s="47"/>
      <c r="F57" s="47"/>
      <c r="G57" s="30">
        <f>E57+F57</f>
        <v>0</v>
      </c>
      <c r="H57" s="50">
        <f>G57+D57+D57</f>
        <v>198</v>
      </c>
      <c r="I57" s="51">
        <f t="shared" si="1"/>
        <v>99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 thickBot="1">
      <c r="A58" s="29" t="s">
        <v>72</v>
      </c>
      <c r="B58" s="53"/>
      <c r="C58" s="43"/>
      <c r="D58" s="49">
        <f>ROUND((165-C58)*60%,0)</f>
        <v>99</v>
      </c>
      <c r="E58" s="47"/>
      <c r="F58" s="47"/>
      <c r="G58" s="30">
        <f>E58+F58</f>
        <v>0</v>
      </c>
      <c r="H58" s="50">
        <f>G58+D58+D58</f>
        <v>198</v>
      </c>
      <c r="I58" s="51">
        <f t="shared" si="1"/>
        <v>99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 s="29" t="s">
        <v>73</v>
      </c>
      <c r="B59" s="53"/>
      <c r="C59" s="43"/>
      <c r="D59" s="49">
        <f>ROUND((165-C59)*60%,0)</f>
        <v>99</v>
      </c>
      <c r="E59" s="47"/>
      <c r="F59" s="47"/>
      <c r="G59" s="30">
        <f>E59+F59</f>
        <v>0</v>
      </c>
      <c r="H59" s="50">
        <f>G59+D59+D59</f>
        <v>198</v>
      </c>
      <c r="I59" s="51">
        <f t="shared" si="1"/>
        <v>99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 s="59"/>
      <c r="C60" s="2"/>
      <c r="D60"/>
      <c r="E60"/>
      <c r="F60"/>
      <c r="G60"/>
      <c r="H60"/>
      <c r="I60"/>
      <c r="J60"/>
      <c r="K60"/>
      <c r="M60"/>
    </row>
    <row r="61" spans="1:13" ht="15.75" customHeight="1">
      <c r="A61"/>
      <c r="B61" s="59"/>
      <c r="C61" s="2"/>
      <c r="D61"/>
      <c r="E61"/>
      <c r="F61"/>
      <c r="G61"/>
      <c r="H61"/>
      <c r="I61"/>
      <c r="J61"/>
      <c r="K61"/>
      <c r="M61"/>
    </row>
    <row r="62" spans="1:13" ht="15.75" customHeight="1">
      <c r="A62"/>
      <c r="B62" s="59"/>
      <c r="C62" s="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 s="59"/>
      <c r="C63" s="2"/>
      <c r="D63"/>
      <c r="E63"/>
      <c r="F63"/>
      <c r="G63"/>
      <c r="H63"/>
      <c r="I63"/>
      <c r="J63"/>
      <c r="K63"/>
      <c r="M63"/>
    </row>
    <row r="64" spans="1:13" ht="15.75" customHeight="1">
      <c r="A64"/>
      <c r="B64" s="59"/>
      <c r="C64" s="2"/>
      <c r="D64"/>
      <c r="E64"/>
      <c r="F64"/>
      <c r="G64"/>
      <c r="H64"/>
      <c r="I64"/>
      <c r="J64"/>
      <c r="K64"/>
      <c r="M64"/>
    </row>
    <row r="65" spans="1:13" ht="15.75" customHeight="1">
      <c r="A65"/>
      <c r="B65" s="59"/>
      <c r="C65" s="2"/>
      <c r="D65"/>
      <c r="E65"/>
      <c r="F65"/>
      <c r="G65"/>
      <c r="H65"/>
      <c r="I65"/>
      <c r="J65"/>
      <c r="K65"/>
      <c r="M65"/>
    </row>
    <row r="66" spans="1:13" ht="15.75" customHeight="1">
      <c r="A66"/>
      <c r="B66" s="60"/>
      <c r="C66" s="2"/>
      <c r="D66"/>
      <c r="E66"/>
      <c r="F66"/>
      <c r="G66"/>
      <c r="H66"/>
      <c r="I66"/>
      <c r="J66"/>
      <c r="K66"/>
      <c r="M66"/>
    </row>
    <row r="67" spans="1:13" ht="15.75" customHeight="1">
      <c r="A67"/>
      <c r="B67" s="59"/>
      <c r="C67" s="2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60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59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59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59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59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59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59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59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61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59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59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59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59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59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59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59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59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59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59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59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59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59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 password="ED2C"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8">
      <selection activeCell="B97" sqref="B97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210</v>
      </c>
      <c r="E1">
        <v>100.4</v>
      </c>
    </row>
    <row r="2" spans="1:5" ht="12.75">
      <c r="A2" s="5" t="s">
        <v>16</v>
      </c>
      <c r="B2" s="15" t="s">
        <v>9</v>
      </c>
      <c r="D2" t="s">
        <v>134</v>
      </c>
      <c r="E2">
        <v>128.625</v>
      </c>
    </row>
    <row r="3" spans="1:5" ht="12.75">
      <c r="A3" s="6" t="s">
        <v>17</v>
      </c>
      <c r="B3" s="16" t="s">
        <v>11</v>
      </c>
      <c r="D3" t="s">
        <v>209</v>
      </c>
      <c r="E3">
        <v>106</v>
      </c>
    </row>
    <row r="4" spans="1:5" ht="12.75">
      <c r="A4" s="6" t="s">
        <v>18</v>
      </c>
      <c r="B4" s="16" t="s">
        <v>7</v>
      </c>
      <c r="D4" t="s">
        <v>192</v>
      </c>
      <c r="E4">
        <v>142.85714285714286</v>
      </c>
    </row>
    <row r="5" spans="1:5" ht="12.75">
      <c r="A5" s="6" t="s">
        <v>19</v>
      </c>
      <c r="B5" s="16" t="s">
        <v>8</v>
      </c>
      <c r="D5" t="s">
        <v>122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112</v>
      </c>
      <c r="E6">
        <v>157.2</v>
      </c>
    </row>
    <row r="7" spans="1:5" ht="12.75">
      <c r="A7" s="6" t="s">
        <v>21</v>
      </c>
      <c r="B7" s="16" t="s">
        <v>10</v>
      </c>
      <c r="D7" t="s">
        <v>171</v>
      </c>
      <c r="E7">
        <v>143.625</v>
      </c>
    </row>
    <row r="8" spans="1:5" ht="12.75">
      <c r="A8" s="6" t="s">
        <v>22</v>
      </c>
      <c r="B8" s="16" t="s">
        <v>12</v>
      </c>
      <c r="D8" t="s">
        <v>202</v>
      </c>
      <c r="E8">
        <v>126</v>
      </c>
    </row>
    <row r="9" spans="1:5" ht="13.5" thickBot="1">
      <c r="A9" s="33" t="s">
        <v>23</v>
      </c>
      <c r="B9" s="34"/>
      <c r="D9" t="s">
        <v>215</v>
      </c>
      <c r="E9">
        <v>152.625</v>
      </c>
    </row>
    <row r="10" spans="1:5" ht="13.5" thickTop="1">
      <c r="A10" s="8" t="s">
        <v>24</v>
      </c>
      <c r="B10" s="32"/>
      <c r="D10" t="s">
        <v>194</v>
      </c>
      <c r="E10">
        <v>137</v>
      </c>
    </row>
    <row r="11" spans="1:5" ht="12.75">
      <c r="A11" s="6" t="s">
        <v>25</v>
      </c>
      <c r="B11" s="16"/>
      <c r="D11" t="s">
        <v>236</v>
      </c>
      <c r="E11">
        <v>132</v>
      </c>
    </row>
    <row r="12" spans="1:5" ht="12.75">
      <c r="A12" s="6" t="s">
        <v>26</v>
      </c>
      <c r="B12" s="16"/>
      <c r="D12" t="s">
        <v>188</v>
      </c>
      <c r="E12">
        <v>144.14285714285714</v>
      </c>
    </row>
    <row r="13" spans="1:5" ht="12.75">
      <c r="A13" s="6" t="s">
        <v>27</v>
      </c>
      <c r="B13" s="16"/>
      <c r="D13" t="s">
        <v>149</v>
      </c>
      <c r="E13">
        <v>165.2</v>
      </c>
    </row>
    <row r="14" spans="1:5" ht="12.75">
      <c r="A14" s="6" t="s">
        <v>28</v>
      </c>
      <c r="B14" s="16"/>
      <c r="D14" t="s">
        <v>204</v>
      </c>
      <c r="E14">
        <v>122.83333333333333</v>
      </c>
    </row>
    <row r="15" spans="1:5" ht="12.75">
      <c r="A15" s="6" t="s">
        <v>29</v>
      </c>
      <c r="B15" s="16"/>
      <c r="D15" t="s">
        <v>157</v>
      </c>
      <c r="E15">
        <v>158.66666666666666</v>
      </c>
    </row>
    <row r="16" spans="1:5" ht="12.75">
      <c r="A16" s="6" t="s">
        <v>30</v>
      </c>
      <c r="B16" s="16"/>
      <c r="D16" t="s">
        <v>199</v>
      </c>
      <c r="E16">
        <v>129</v>
      </c>
    </row>
    <row r="17" spans="1:5" ht="12.75">
      <c r="A17" s="6" t="s">
        <v>31</v>
      </c>
      <c r="B17" s="16"/>
      <c r="D17" t="s">
        <v>170</v>
      </c>
      <c r="E17">
        <v>144.28571428571428</v>
      </c>
    </row>
    <row r="18" spans="1:5" ht="12.75">
      <c r="A18" s="6" t="s">
        <v>32</v>
      </c>
      <c r="B18" s="16"/>
      <c r="D18" t="s">
        <v>195</v>
      </c>
      <c r="E18">
        <v>136.8</v>
      </c>
    </row>
    <row r="19" spans="1:5" ht="12.75">
      <c r="A19" s="6" t="s">
        <v>33</v>
      </c>
      <c r="B19" s="16"/>
      <c r="D19" t="s">
        <v>132</v>
      </c>
      <c r="E19">
        <v>137</v>
      </c>
    </row>
    <row r="20" spans="1:5" ht="12.75">
      <c r="A20" s="6" t="s">
        <v>34</v>
      </c>
      <c r="B20" s="16"/>
      <c r="D20" t="s">
        <v>118</v>
      </c>
      <c r="E20">
        <v>150.14285714285714</v>
      </c>
    </row>
    <row r="21" spans="1:5" ht="12.75">
      <c r="A21" s="6" t="s">
        <v>35</v>
      </c>
      <c r="B21" s="16"/>
      <c r="D21" t="s">
        <v>163</v>
      </c>
      <c r="E21">
        <v>153</v>
      </c>
    </row>
    <row r="22" spans="1:5" ht="12.75">
      <c r="A22" s="6" t="s">
        <v>36</v>
      </c>
      <c r="B22" s="16"/>
      <c r="D22" t="s">
        <v>206</v>
      </c>
      <c r="E22">
        <v>115.71428571428571</v>
      </c>
    </row>
    <row r="23" spans="1:5" ht="12.75">
      <c r="A23" s="6" t="s">
        <v>37</v>
      </c>
      <c r="B23" s="16"/>
      <c r="D23" t="s">
        <v>141</v>
      </c>
      <c r="E23">
        <v>173.88888888888889</v>
      </c>
    </row>
    <row r="24" spans="1:5" ht="12.75">
      <c r="A24" s="6" t="s">
        <v>38</v>
      </c>
      <c r="B24" s="16"/>
      <c r="D24" t="s">
        <v>225</v>
      </c>
      <c r="E24">
        <v>140.5</v>
      </c>
    </row>
    <row r="25" spans="1:5" ht="13.5" thickBot="1">
      <c r="A25" s="33" t="s">
        <v>39</v>
      </c>
      <c r="B25" s="34"/>
      <c r="D25" t="s">
        <v>232</v>
      </c>
      <c r="E25">
        <v>132.875</v>
      </c>
    </row>
    <row r="26" spans="1:5" ht="13.5" thickTop="1">
      <c r="A26" s="9" t="s">
        <v>40</v>
      </c>
      <c r="B26" s="17"/>
      <c r="D26" t="s">
        <v>153</v>
      </c>
      <c r="E26">
        <v>161.22222222222223</v>
      </c>
    </row>
    <row r="27" spans="1:5" ht="12.75">
      <c r="A27" s="25" t="s">
        <v>41</v>
      </c>
      <c r="B27" s="24"/>
      <c r="D27" t="s">
        <v>208</v>
      </c>
      <c r="E27">
        <v>110.4</v>
      </c>
    </row>
    <row r="28" spans="1:5" ht="12.75">
      <c r="A28" s="9" t="s">
        <v>42</v>
      </c>
      <c r="B28" s="17"/>
      <c r="D28" t="s">
        <v>136</v>
      </c>
      <c r="E28">
        <v>126.25</v>
      </c>
    </row>
    <row r="29" spans="1:5" ht="12.75">
      <c r="A29" s="25" t="s">
        <v>43</v>
      </c>
      <c r="B29" s="24"/>
      <c r="D29" t="s">
        <v>150</v>
      </c>
      <c r="E29">
        <v>164.11111111111111</v>
      </c>
    </row>
    <row r="30" spans="1:5" ht="12.75">
      <c r="A30" s="9" t="s">
        <v>44</v>
      </c>
      <c r="B30" s="17"/>
      <c r="D30" t="s">
        <v>196</v>
      </c>
      <c r="E30">
        <v>136</v>
      </c>
    </row>
    <row r="31" spans="1:5" ht="12.75">
      <c r="A31" s="25" t="s">
        <v>45</v>
      </c>
      <c r="B31" s="24"/>
      <c r="D31" t="s">
        <v>115</v>
      </c>
      <c r="E31">
        <v>152.44444444444446</v>
      </c>
    </row>
    <row r="32" spans="1:5" ht="12.75">
      <c r="A32" s="9" t="s">
        <v>46</v>
      </c>
      <c r="B32" s="17"/>
      <c r="D32" t="s">
        <v>224</v>
      </c>
      <c r="E32">
        <v>143.375</v>
      </c>
    </row>
    <row r="33" spans="1:5" ht="12.75">
      <c r="A33" s="25" t="s">
        <v>47</v>
      </c>
      <c r="B33" s="24"/>
      <c r="D33" t="s">
        <v>234</v>
      </c>
      <c r="E33">
        <v>132.5</v>
      </c>
    </row>
    <row r="34" spans="1:5" ht="12.75">
      <c r="A34" s="9" t="s">
        <v>48</v>
      </c>
      <c r="B34" s="17"/>
      <c r="D34" t="s">
        <v>226</v>
      </c>
      <c r="E34">
        <v>139.25</v>
      </c>
    </row>
    <row r="35" spans="1:5" ht="12.75">
      <c r="A35" s="25" t="s">
        <v>49</v>
      </c>
      <c r="B35" s="24"/>
      <c r="D35" t="s">
        <v>182</v>
      </c>
      <c r="E35">
        <v>154</v>
      </c>
    </row>
    <row r="36" spans="1:5" ht="12.75">
      <c r="A36" s="9" t="s">
        <v>50</v>
      </c>
      <c r="B36" s="17"/>
      <c r="D36" t="s">
        <v>172</v>
      </c>
      <c r="E36">
        <v>143.2</v>
      </c>
    </row>
    <row r="37" spans="1:5" ht="12.75">
      <c r="A37" s="25" t="s">
        <v>51</v>
      </c>
      <c r="B37" s="24"/>
      <c r="D37" t="s">
        <v>189</v>
      </c>
      <c r="E37">
        <v>143.42857142857142</v>
      </c>
    </row>
    <row r="38" spans="1:5" ht="12.75">
      <c r="A38" s="9" t="s">
        <v>52</v>
      </c>
      <c r="B38" s="17"/>
      <c r="D38" t="s">
        <v>168</v>
      </c>
      <c r="E38">
        <v>148.88888888888889</v>
      </c>
    </row>
    <row r="39" spans="1:5" ht="12.75">
      <c r="A39" s="25" t="s">
        <v>53</v>
      </c>
      <c r="B39" s="24"/>
      <c r="D39" t="s">
        <v>219</v>
      </c>
      <c r="E39">
        <v>145.33333333333334</v>
      </c>
    </row>
    <row r="40" spans="1:5" ht="12.75">
      <c r="A40" s="9" t="s">
        <v>54</v>
      </c>
      <c r="B40" s="17"/>
      <c r="D40" t="s">
        <v>246</v>
      </c>
      <c r="E40">
        <v>112.66666666666667</v>
      </c>
    </row>
    <row r="41" spans="1:5" ht="12.75">
      <c r="A41" s="25" t="s">
        <v>55</v>
      </c>
      <c r="B41" s="24"/>
      <c r="D41" t="s">
        <v>143</v>
      </c>
      <c r="E41">
        <v>169.16666666666666</v>
      </c>
    </row>
    <row r="42" spans="1:5" ht="12.75">
      <c r="A42" s="9" t="s">
        <v>56</v>
      </c>
      <c r="B42" s="17"/>
      <c r="D42" t="s">
        <v>105</v>
      </c>
      <c r="E42">
        <v>167.11111111111111</v>
      </c>
    </row>
    <row r="43" spans="1:5" ht="12.75">
      <c r="A43" s="25" t="s">
        <v>57</v>
      </c>
      <c r="B43" s="24"/>
      <c r="D43" t="s">
        <v>101</v>
      </c>
      <c r="E43">
        <v>177.66666666666666</v>
      </c>
    </row>
    <row r="44" spans="1:5" ht="12.75">
      <c r="A44" s="9" t="s">
        <v>58</v>
      </c>
      <c r="B44" s="17"/>
      <c r="D44" t="s">
        <v>207</v>
      </c>
      <c r="E44">
        <v>113.57142857142857</v>
      </c>
    </row>
    <row r="45" spans="1:5" ht="12.75">
      <c r="A45" s="25" t="s">
        <v>59</v>
      </c>
      <c r="B45" s="24"/>
      <c r="D45" t="s">
        <v>151</v>
      </c>
      <c r="E45">
        <v>163.66666666666666</v>
      </c>
    </row>
    <row r="46" spans="1:5" ht="12.75">
      <c r="A46" s="9" t="s">
        <v>60</v>
      </c>
      <c r="B46" s="17"/>
      <c r="D46" t="s">
        <v>237</v>
      </c>
      <c r="E46">
        <v>127.875</v>
      </c>
    </row>
    <row r="47" spans="1:5" ht="12.75">
      <c r="A47" s="25" t="s">
        <v>61</v>
      </c>
      <c r="B47" s="24"/>
      <c r="D47" t="s">
        <v>129</v>
      </c>
      <c r="E47">
        <v>138.44444444444446</v>
      </c>
    </row>
    <row r="48" spans="1:5" ht="12.75">
      <c r="A48" s="9" t="s">
        <v>62</v>
      </c>
      <c r="B48" s="17"/>
      <c r="D48" t="s">
        <v>139</v>
      </c>
      <c r="E48">
        <v>176.8</v>
      </c>
    </row>
    <row r="49" spans="1:5" ht="12.75">
      <c r="A49" s="25" t="s">
        <v>63</v>
      </c>
      <c r="B49" s="24"/>
      <c r="D49" t="s">
        <v>235</v>
      </c>
      <c r="E49">
        <v>132</v>
      </c>
    </row>
    <row r="50" spans="1:5" ht="12.75">
      <c r="A50" s="9" t="s">
        <v>64</v>
      </c>
      <c r="B50" s="17"/>
      <c r="D50" t="s">
        <v>162</v>
      </c>
      <c r="E50">
        <v>153.66666666666666</v>
      </c>
    </row>
    <row r="51" spans="1:5" ht="12.75">
      <c r="A51" s="25" t="s">
        <v>65</v>
      </c>
      <c r="B51" s="24"/>
      <c r="D51" t="s">
        <v>135</v>
      </c>
      <c r="E51">
        <v>127.8</v>
      </c>
    </row>
    <row r="52" spans="1:5" ht="12.75">
      <c r="A52" s="9" t="s">
        <v>66</v>
      </c>
      <c r="B52" s="17"/>
      <c r="D52" t="s">
        <v>154</v>
      </c>
      <c r="E52">
        <v>161</v>
      </c>
    </row>
    <row r="53" spans="1:5" ht="12.75">
      <c r="A53" s="25" t="s">
        <v>67</v>
      </c>
      <c r="B53" s="24"/>
      <c r="D53" t="s">
        <v>108</v>
      </c>
      <c r="E53">
        <v>159.22222222222223</v>
      </c>
    </row>
    <row r="54" spans="1:5" ht="12.75">
      <c r="A54" s="9" t="s">
        <v>68</v>
      </c>
      <c r="B54" s="17"/>
      <c r="D54" t="s">
        <v>233</v>
      </c>
      <c r="E54">
        <v>132.57142857142858</v>
      </c>
    </row>
    <row r="55" spans="1:5" ht="12.75">
      <c r="A55" s="25" t="s">
        <v>69</v>
      </c>
      <c r="B55" s="24"/>
      <c r="D55" t="s">
        <v>102</v>
      </c>
      <c r="E55">
        <v>172</v>
      </c>
    </row>
    <row r="56" spans="1:5" ht="12.75">
      <c r="A56" s="9" t="s">
        <v>70</v>
      </c>
      <c r="B56" s="17"/>
      <c r="D56" t="s">
        <v>200</v>
      </c>
      <c r="E56">
        <v>127.14285714285714</v>
      </c>
    </row>
    <row r="57" spans="1:5" ht="12.75">
      <c r="A57" s="25" t="s">
        <v>71</v>
      </c>
      <c r="B57" s="24"/>
      <c r="D57" t="s">
        <v>249</v>
      </c>
      <c r="E57">
        <v>99.16666666666667</v>
      </c>
    </row>
    <row r="58" spans="1:5" ht="12.75">
      <c r="A58" s="9" t="s">
        <v>72</v>
      </c>
      <c r="B58" s="17"/>
      <c r="D58" t="s">
        <v>166</v>
      </c>
      <c r="E58">
        <v>150</v>
      </c>
    </row>
    <row r="59" spans="1:5" ht="12.75">
      <c r="A59" s="25" t="s">
        <v>73</v>
      </c>
      <c r="B59" s="24"/>
      <c r="D59" t="s">
        <v>167</v>
      </c>
      <c r="E59">
        <v>149</v>
      </c>
    </row>
    <row r="60" spans="1:5" ht="12.75">
      <c r="A60" s="9" t="s">
        <v>74</v>
      </c>
      <c r="B60" s="17"/>
      <c r="D60" t="s">
        <v>228</v>
      </c>
      <c r="E60">
        <v>137.125</v>
      </c>
    </row>
    <row r="61" spans="1:5" ht="12.75">
      <c r="A61" s="25" t="s">
        <v>75</v>
      </c>
      <c r="B61" s="24"/>
      <c r="D61" t="s">
        <v>242</v>
      </c>
      <c r="E61">
        <v>121</v>
      </c>
    </row>
    <row r="62" spans="1:5" ht="12.75">
      <c r="A62" s="9" t="s">
        <v>76</v>
      </c>
      <c r="B62" s="17"/>
      <c r="D62" t="s">
        <v>193</v>
      </c>
      <c r="E62">
        <v>137.71428571428572</v>
      </c>
    </row>
    <row r="63" spans="1:5" ht="12.75">
      <c r="A63" s="25" t="s">
        <v>77</v>
      </c>
      <c r="B63" s="24"/>
      <c r="D63" t="s">
        <v>212</v>
      </c>
      <c r="E63">
        <v>163.75</v>
      </c>
    </row>
    <row r="64" spans="1:5" ht="12.75">
      <c r="A64" s="9" t="s">
        <v>78</v>
      </c>
      <c r="B64" s="17"/>
      <c r="D64" t="s">
        <v>185</v>
      </c>
      <c r="E64">
        <v>147</v>
      </c>
    </row>
    <row r="65" spans="1:5" ht="12.75">
      <c r="A65" s="25" t="s">
        <v>79</v>
      </c>
      <c r="B65" s="24"/>
      <c r="D65" t="s">
        <v>113</v>
      </c>
      <c r="E65">
        <v>156</v>
      </c>
    </row>
    <row r="66" spans="1:5" ht="12.75">
      <c r="A66" s="9" t="s">
        <v>80</v>
      </c>
      <c r="B66" s="17"/>
      <c r="D66" t="s">
        <v>222</v>
      </c>
      <c r="E66">
        <v>144.57142857142858</v>
      </c>
    </row>
    <row r="67" spans="1:5" ht="12.75">
      <c r="A67" s="25" t="s">
        <v>81</v>
      </c>
      <c r="B67" s="24"/>
      <c r="D67" t="s">
        <v>130</v>
      </c>
      <c r="E67">
        <v>138.33333333333334</v>
      </c>
    </row>
    <row r="68" spans="1:5" ht="12.75">
      <c r="A68" s="9" t="s">
        <v>82</v>
      </c>
      <c r="B68" s="17"/>
      <c r="D68" t="s">
        <v>120</v>
      </c>
      <c r="E68">
        <v>147.77777777777777</v>
      </c>
    </row>
    <row r="69" spans="1:5" ht="12.75">
      <c r="A69" s="25" t="s">
        <v>83</v>
      </c>
      <c r="B69" s="24"/>
      <c r="D69" t="s">
        <v>160</v>
      </c>
      <c r="E69">
        <v>155.66666666666666</v>
      </c>
    </row>
    <row r="70" spans="1:5" ht="12.75">
      <c r="A70" s="9" t="s">
        <v>84</v>
      </c>
      <c r="B70" s="17"/>
      <c r="D70" t="s">
        <v>111</v>
      </c>
      <c r="E70">
        <v>157.22222222222223</v>
      </c>
    </row>
    <row r="71" spans="1:5" ht="12.75">
      <c r="A71" s="25" t="s">
        <v>85</v>
      </c>
      <c r="B71" s="24"/>
      <c r="D71" t="s">
        <v>229</v>
      </c>
      <c r="E71">
        <v>136.125</v>
      </c>
    </row>
    <row r="72" spans="1:5" ht="12.75">
      <c r="A72" s="9" t="s">
        <v>86</v>
      </c>
      <c r="B72" s="17"/>
      <c r="D72" t="s">
        <v>183</v>
      </c>
      <c r="E72">
        <v>153</v>
      </c>
    </row>
    <row r="73" spans="1:5" ht="12.75">
      <c r="A73" s="27" t="s">
        <v>87</v>
      </c>
      <c r="B73" s="28"/>
      <c r="D73" t="s">
        <v>145</v>
      </c>
      <c r="E73">
        <v>167</v>
      </c>
    </row>
    <row r="74" spans="1:5" ht="12.75">
      <c r="A74" s="29"/>
      <c r="B74" s="29"/>
      <c r="D74" t="s">
        <v>106</v>
      </c>
      <c r="E74">
        <v>160</v>
      </c>
    </row>
    <row r="75" spans="1:5" ht="12.75">
      <c r="A75" s="29"/>
      <c r="B75" s="29"/>
      <c r="D75" t="s">
        <v>107</v>
      </c>
      <c r="E75">
        <v>159.71428571428572</v>
      </c>
    </row>
    <row r="76" spans="1:5" ht="12.75">
      <c r="A76" s="29"/>
      <c r="B76" s="29"/>
      <c r="D76" t="s">
        <v>159</v>
      </c>
      <c r="E76">
        <v>156.33333333333334</v>
      </c>
    </row>
    <row r="77" spans="1:5" ht="12.75">
      <c r="A77" s="29"/>
      <c r="B77" s="29"/>
      <c r="D77" t="s">
        <v>191</v>
      </c>
      <c r="E77">
        <v>142.85714285714286</v>
      </c>
    </row>
    <row r="78" spans="1:5" ht="12.75">
      <c r="A78" s="29"/>
      <c r="B78" s="29"/>
      <c r="D78" t="s">
        <v>161</v>
      </c>
      <c r="E78">
        <v>155.6</v>
      </c>
    </row>
    <row r="79" spans="1:5" ht="12.75">
      <c r="A79" s="29"/>
      <c r="B79" s="29"/>
      <c r="D79" t="s">
        <v>220</v>
      </c>
      <c r="E79">
        <v>145</v>
      </c>
    </row>
    <row r="80" spans="1:5" ht="12.75">
      <c r="A80" s="29"/>
      <c r="B80" s="29"/>
      <c r="D80" t="s">
        <v>146</v>
      </c>
      <c r="E80">
        <v>166.55555555555554</v>
      </c>
    </row>
    <row r="81" spans="1:5" ht="12.75">
      <c r="A81" s="29"/>
      <c r="B81" s="29"/>
      <c r="D81" t="s">
        <v>124</v>
      </c>
      <c r="E81">
        <v>143.55555555555554</v>
      </c>
    </row>
    <row r="82" spans="1:5" ht="12.75">
      <c r="A82" s="29"/>
      <c r="B82" s="29"/>
      <c r="D82" t="s">
        <v>125</v>
      </c>
      <c r="E82">
        <v>143.44444444444446</v>
      </c>
    </row>
    <row r="83" spans="1:5" ht="12.75">
      <c r="A83" s="29"/>
      <c r="B83" s="29"/>
      <c r="D83" t="s">
        <v>131</v>
      </c>
      <c r="E83">
        <v>137.8</v>
      </c>
    </row>
    <row r="84" spans="1:5" ht="12.75">
      <c r="A84" s="29"/>
      <c r="B84" s="29"/>
      <c r="D84" t="s">
        <v>128</v>
      </c>
      <c r="E84">
        <v>138.83333333333334</v>
      </c>
    </row>
    <row r="85" spans="1:5" ht="12.75">
      <c r="A85" s="29"/>
      <c r="B85" s="29"/>
      <c r="D85" t="s">
        <v>241</v>
      </c>
      <c r="E85">
        <v>122.5</v>
      </c>
    </row>
    <row r="86" spans="1:5" ht="12.75">
      <c r="A86" s="29"/>
      <c r="B86" s="29"/>
      <c r="D86" t="s">
        <v>213</v>
      </c>
      <c r="E86">
        <v>159.66666666666666</v>
      </c>
    </row>
    <row r="87" spans="1:5" ht="12.75">
      <c r="A87" s="29"/>
      <c r="B87" s="29"/>
      <c r="D87" t="s">
        <v>244</v>
      </c>
      <c r="E87">
        <v>119.14285714285714</v>
      </c>
    </row>
    <row r="88" spans="1:5" ht="12.75">
      <c r="A88" s="29"/>
      <c r="B88" s="29"/>
      <c r="D88" t="s">
        <v>142</v>
      </c>
      <c r="E88">
        <v>169.44444444444446</v>
      </c>
    </row>
    <row r="89" spans="1:5" ht="12.75">
      <c r="A89" s="29"/>
      <c r="B89" s="29"/>
      <c r="D89" t="s">
        <v>165</v>
      </c>
      <c r="E89">
        <v>150.83333333333334</v>
      </c>
    </row>
    <row r="90" spans="1:5" ht="12.75">
      <c r="A90" s="29"/>
      <c r="B90" s="29"/>
      <c r="D90" t="s">
        <v>173</v>
      </c>
      <c r="E90">
        <v>142.16666666666666</v>
      </c>
    </row>
    <row r="91" spans="1:5" ht="12.75">
      <c r="A91" s="29"/>
      <c r="B91" s="29"/>
      <c r="D91" t="s">
        <v>127</v>
      </c>
      <c r="E91">
        <v>138.88888888888889</v>
      </c>
    </row>
    <row r="92" spans="1:5" ht="12.75">
      <c r="A92" s="29"/>
      <c r="B92" s="29"/>
      <c r="D92" t="s">
        <v>104</v>
      </c>
      <c r="E92">
        <v>169</v>
      </c>
    </row>
    <row r="93" spans="1:5" ht="12.75">
      <c r="A93" s="29"/>
      <c r="B93" s="29"/>
      <c r="D93" t="s">
        <v>187</v>
      </c>
      <c r="E93">
        <v>145.2</v>
      </c>
    </row>
    <row r="94" spans="1:5" ht="12.75">
      <c r="A94" s="29"/>
      <c r="B94" s="29"/>
      <c r="D94" t="s">
        <v>133</v>
      </c>
      <c r="E94">
        <v>132.44444444444446</v>
      </c>
    </row>
    <row r="95" spans="1:5" ht="12.75">
      <c r="A95" s="29"/>
      <c r="B95" s="29"/>
      <c r="D95" t="s">
        <v>179</v>
      </c>
      <c r="E95">
        <v>131</v>
      </c>
    </row>
    <row r="96" spans="1:5" ht="12.75">
      <c r="A96" s="29"/>
      <c r="B96" s="29"/>
      <c r="D96" t="s">
        <v>184</v>
      </c>
      <c r="E96">
        <v>151</v>
      </c>
    </row>
    <row r="97" spans="1:5" ht="12.75">
      <c r="A97" s="29"/>
      <c r="B97" s="29"/>
      <c r="D97" t="s">
        <v>155</v>
      </c>
      <c r="E97">
        <v>160.71428571428572</v>
      </c>
    </row>
    <row r="98" spans="1:5" ht="12.75">
      <c r="A98" s="29"/>
      <c r="B98" s="29"/>
      <c r="D98" t="s">
        <v>138</v>
      </c>
      <c r="E98">
        <v>117.83333333333333</v>
      </c>
    </row>
    <row r="99" spans="1:5" ht="12.75">
      <c r="A99" s="29"/>
      <c r="B99" s="29"/>
      <c r="D99" t="s">
        <v>126</v>
      </c>
      <c r="E99">
        <v>141.57142857142858</v>
      </c>
    </row>
    <row r="100" spans="1:5" ht="12.75">
      <c r="A100" s="29"/>
      <c r="B100" s="29"/>
      <c r="D100" t="s">
        <v>137</v>
      </c>
      <c r="E100">
        <v>122.5</v>
      </c>
    </row>
    <row r="101" spans="1:5" ht="12.75">
      <c r="A101" s="29"/>
      <c r="B101" s="29"/>
      <c r="D101" t="s">
        <v>211</v>
      </c>
      <c r="E101">
        <v>177.33333333333334</v>
      </c>
    </row>
    <row r="102" spans="1:5" ht="12.75">
      <c r="A102" s="29"/>
      <c r="B102" s="29"/>
      <c r="D102" t="s">
        <v>110</v>
      </c>
      <c r="E102">
        <v>157.88888888888889</v>
      </c>
    </row>
    <row r="103" spans="1:5" ht="12.75">
      <c r="A103" s="29"/>
      <c r="B103" s="29"/>
      <c r="D103" t="s">
        <v>156</v>
      </c>
      <c r="E103">
        <v>158.77777777777777</v>
      </c>
    </row>
    <row r="104" spans="1:5" ht="12.75">
      <c r="A104" s="29"/>
      <c r="B104" s="29"/>
      <c r="D104" t="s">
        <v>203</v>
      </c>
      <c r="E104">
        <v>125.14285714285714</v>
      </c>
    </row>
    <row r="105" spans="1:5" ht="12.75">
      <c r="A105" s="29"/>
      <c r="B105" s="29"/>
      <c r="D105" t="s">
        <v>117</v>
      </c>
      <c r="E105">
        <v>151.33333333333334</v>
      </c>
    </row>
    <row r="106" spans="1:5" ht="12.75">
      <c r="A106" s="29"/>
      <c r="B106" s="29"/>
      <c r="D106" t="s">
        <v>214</v>
      </c>
      <c r="E106">
        <v>157.25</v>
      </c>
    </row>
    <row r="107" spans="1:5" ht="12.75">
      <c r="A107" s="29"/>
      <c r="B107" s="29"/>
      <c r="D107" t="s">
        <v>164</v>
      </c>
      <c r="E107">
        <v>151</v>
      </c>
    </row>
    <row r="108" spans="1:5" ht="12.75">
      <c r="A108" s="29"/>
      <c r="B108" s="29"/>
      <c r="D108" t="s">
        <v>231</v>
      </c>
      <c r="E108">
        <v>133.83333333333334</v>
      </c>
    </row>
    <row r="109" spans="1:5" ht="12.75">
      <c r="A109" s="29"/>
      <c r="B109" s="29"/>
      <c r="D109" t="s">
        <v>152</v>
      </c>
      <c r="E109">
        <v>162.11111111111111</v>
      </c>
    </row>
    <row r="110" spans="1:5" ht="12.75">
      <c r="A110" s="29"/>
      <c r="B110" s="29"/>
      <c r="D110" t="s">
        <v>103</v>
      </c>
      <c r="E110">
        <v>169.44444444444446</v>
      </c>
    </row>
    <row r="111" spans="1:5" ht="12.75">
      <c r="A111" s="29"/>
      <c r="B111" s="29"/>
      <c r="D111" t="s">
        <v>175</v>
      </c>
      <c r="E111">
        <v>141.6</v>
      </c>
    </row>
    <row r="112" spans="1:5" ht="12.75">
      <c r="A112" s="29"/>
      <c r="B112" s="29"/>
      <c r="D112" t="s">
        <v>180</v>
      </c>
      <c r="E112">
        <v>122.33333333333333</v>
      </c>
    </row>
    <row r="113" spans="1:5" ht="12.75">
      <c r="A113" s="29"/>
      <c r="B113" s="29"/>
      <c r="D113" t="s">
        <v>247</v>
      </c>
      <c r="E113">
        <v>112.6</v>
      </c>
    </row>
    <row r="114" spans="1:5" ht="12.75">
      <c r="A114" s="29"/>
      <c r="B114" s="29"/>
      <c r="D114" t="s">
        <v>190</v>
      </c>
      <c r="E114">
        <v>143.42857142857142</v>
      </c>
    </row>
    <row r="115" spans="1:5" ht="12.75">
      <c r="A115" s="29"/>
      <c r="B115" s="29"/>
      <c r="D115" t="s">
        <v>205</v>
      </c>
      <c r="E115">
        <v>119.5</v>
      </c>
    </row>
    <row r="116" spans="1:5" ht="12.75">
      <c r="A116" s="29"/>
      <c r="B116" s="29"/>
      <c r="D116" t="s">
        <v>181</v>
      </c>
      <c r="E116">
        <v>173</v>
      </c>
    </row>
    <row r="117" spans="1:5" ht="12.75">
      <c r="A117" s="29"/>
      <c r="B117" s="29"/>
      <c r="D117" t="s">
        <v>158</v>
      </c>
      <c r="E117">
        <v>158.44444444444446</v>
      </c>
    </row>
    <row r="118" spans="1:5" ht="12.75">
      <c r="A118" s="29"/>
      <c r="B118" s="29"/>
      <c r="D118" t="s">
        <v>174</v>
      </c>
      <c r="E118">
        <v>142</v>
      </c>
    </row>
    <row r="119" spans="1:5" ht="12.75">
      <c r="A119" s="29"/>
      <c r="B119" s="29"/>
      <c r="D119" t="s">
        <v>116</v>
      </c>
      <c r="E119">
        <v>151.33333333333334</v>
      </c>
    </row>
    <row r="120" spans="1:5" ht="12.75">
      <c r="A120" s="29"/>
      <c r="B120" s="29"/>
      <c r="D120" t="s">
        <v>198</v>
      </c>
      <c r="E120">
        <v>131.8</v>
      </c>
    </row>
    <row r="121" spans="1:5" ht="12.75">
      <c r="A121" s="29"/>
      <c r="B121" s="29"/>
      <c r="D121" t="s">
        <v>245</v>
      </c>
      <c r="E121">
        <v>115</v>
      </c>
    </row>
    <row r="122" spans="1:5" ht="12.75">
      <c r="A122" s="29"/>
      <c r="B122" s="29"/>
      <c r="D122" t="s">
        <v>243</v>
      </c>
      <c r="E122">
        <v>121</v>
      </c>
    </row>
    <row r="123" spans="1:5" ht="12.75">
      <c r="A123" s="29"/>
      <c r="B123" s="29"/>
      <c r="D123" t="s">
        <v>176</v>
      </c>
      <c r="E123">
        <v>141.25</v>
      </c>
    </row>
    <row r="124" spans="1:5" ht="12.75">
      <c r="A124" s="29"/>
      <c r="B124" s="29"/>
      <c r="D124" t="s">
        <v>248</v>
      </c>
      <c r="E124">
        <v>108.25</v>
      </c>
    </row>
    <row r="125" spans="1:5" ht="12.75">
      <c r="A125" s="29"/>
      <c r="B125" s="29"/>
      <c r="D125" t="s">
        <v>121</v>
      </c>
      <c r="E125">
        <v>145.66666666666666</v>
      </c>
    </row>
    <row r="126" spans="1:5" ht="12.75">
      <c r="A126" s="29"/>
      <c r="B126" s="29"/>
      <c r="D126" t="s">
        <v>223</v>
      </c>
      <c r="E126">
        <v>144.2</v>
      </c>
    </row>
    <row r="127" spans="1:5" ht="12.75">
      <c r="A127" s="29"/>
      <c r="B127" s="29"/>
      <c r="D127" t="s">
        <v>144</v>
      </c>
      <c r="E127">
        <v>167</v>
      </c>
    </row>
    <row r="128" spans="1:5" ht="12.75">
      <c r="A128" s="29"/>
      <c r="B128" s="29"/>
      <c r="D128" t="s">
        <v>221</v>
      </c>
      <c r="E128">
        <v>145</v>
      </c>
    </row>
    <row r="129" spans="1:5" ht="12.75">
      <c r="A129" s="29"/>
      <c r="B129" s="29"/>
      <c r="D129" t="s">
        <v>216</v>
      </c>
      <c r="E129">
        <v>151.625</v>
      </c>
    </row>
    <row r="130" spans="1:5" ht="12.75">
      <c r="A130" s="29"/>
      <c r="B130" s="29"/>
      <c r="D130" t="s">
        <v>186</v>
      </c>
      <c r="E130">
        <v>146</v>
      </c>
    </row>
    <row r="131" spans="1:5" ht="12.75">
      <c r="A131" s="29"/>
      <c r="B131" s="29"/>
      <c r="D131" t="s">
        <v>123</v>
      </c>
      <c r="E131">
        <v>143.83333333333334</v>
      </c>
    </row>
    <row r="132" spans="1:5" ht="12.75">
      <c r="A132" s="29"/>
      <c r="B132" s="29"/>
      <c r="D132" t="s">
        <v>114</v>
      </c>
      <c r="E132">
        <v>154</v>
      </c>
    </row>
    <row r="133" spans="1:5" ht="12.75">
      <c r="A133" s="29"/>
      <c r="B133" s="29"/>
      <c r="D133" t="s">
        <v>178</v>
      </c>
      <c r="E133">
        <v>134.75</v>
      </c>
    </row>
    <row r="134" spans="1:5" ht="12.75">
      <c r="A134" s="29"/>
      <c r="B134" s="29"/>
      <c r="D134" t="s">
        <v>119</v>
      </c>
      <c r="E134">
        <v>148</v>
      </c>
    </row>
    <row r="135" spans="1:5" ht="12.75">
      <c r="A135" s="29"/>
      <c r="B135" s="29"/>
      <c r="D135" t="s">
        <v>240</v>
      </c>
      <c r="E135">
        <v>124.75</v>
      </c>
    </row>
    <row r="136" spans="1:5" ht="12.75">
      <c r="A136" s="29"/>
      <c r="B136" s="29"/>
      <c r="D136" t="s">
        <v>217</v>
      </c>
      <c r="E136">
        <v>146.5</v>
      </c>
    </row>
    <row r="137" spans="1:5" ht="12.75">
      <c r="A137" s="11"/>
      <c r="B137" s="30"/>
      <c r="D137" t="s">
        <v>227</v>
      </c>
      <c r="E137">
        <v>137.14285714285714</v>
      </c>
    </row>
    <row r="138" spans="1:5" ht="12.75">
      <c r="A138" s="11"/>
      <c r="B138" s="30"/>
      <c r="D138" t="s">
        <v>177</v>
      </c>
      <c r="E138">
        <v>139.5</v>
      </c>
    </row>
    <row r="139" spans="1:5" ht="12.75">
      <c r="A139" s="11"/>
      <c r="B139" s="30"/>
      <c r="D139" t="s">
        <v>218</v>
      </c>
      <c r="E139">
        <v>146.28571428571428</v>
      </c>
    </row>
    <row r="140" spans="1:5" ht="12.75">
      <c r="A140" s="11"/>
      <c r="B140" s="30"/>
      <c r="D140" t="s">
        <v>109</v>
      </c>
      <c r="E140">
        <v>158.22222222222223</v>
      </c>
    </row>
    <row r="141" spans="2:5" ht="12.75">
      <c r="B141" s="31"/>
      <c r="D141" t="s">
        <v>230</v>
      </c>
      <c r="E141">
        <v>135.5</v>
      </c>
    </row>
    <row r="142" spans="2:5" ht="12.75">
      <c r="B142" s="31"/>
      <c r="D142" t="s">
        <v>197</v>
      </c>
      <c r="E142">
        <v>132.2</v>
      </c>
    </row>
    <row r="143" spans="4:5" ht="12.75">
      <c r="D143" t="s">
        <v>148</v>
      </c>
      <c r="E143">
        <v>165.83333333333334</v>
      </c>
    </row>
    <row r="144" spans="4:5" ht="12.75">
      <c r="D144" t="s">
        <v>239</v>
      </c>
      <c r="E144">
        <v>127</v>
      </c>
    </row>
    <row r="145" spans="4:5" ht="12.75">
      <c r="D145" t="s">
        <v>238</v>
      </c>
      <c r="E145">
        <v>127</v>
      </c>
    </row>
    <row r="146" spans="4:5" ht="12.75">
      <c r="D146" t="s">
        <v>201</v>
      </c>
      <c r="E146">
        <v>126.2</v>
      </c>
    </row>
    <row r="147" spans="4:5" ht="12.75">
      <c r="D147" t="s">
        <v>147</v>
      </c>
      <c r="E147">
        <v>166</v>
      </c>
    </row>
    <row r="148" spans="4:5" ht="12.75">
      <c r="D148" t="s">
        <v>169</v>
      </c>
      <c r="E148">
        <v>145.44444444444446</v>
      </c>
    </row>
    <row r="149" spans="4:5" ht="12.75">
      <c r="D149" t="s">
        <v>100</v>
      </c>
      <c r="E149">
        <v>178.33333333333334</v>
      </c>
    </row>
    <row r="150" spans="4:5" ht="12.75">
      <c r="D150" t="s">
        <v>140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2012-06-23T08:38:25Z</cp:lastPrinted>
  <dcterms:created xsi:type="dcterms:W3CDTF">2008-01-16T14:36:22Z</dcterms:created>
  <dcterms:modified xsi:type="dcterms:W3CDTF">2015-06-20T15:50:38Z</dcterms:modified>
  <cp:category/>
  <cp:version/>
  <cp:contentType/>
  <cp:contentStatus/>
</cp:coreProperties>
</file>