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<sst xmlns="http://schemas.openxmlformats.org/spreadsheetml/2006/main" count="157" uniqueCount="117">
  <si>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</si>
  <si>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</si>
  <si>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</si>
  <si>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</si>
  <si>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</si>
  <si>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</si>
  <si>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</si>
  <si>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</si>
  <si>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</si>
  <si>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</si>
  <si>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</si>
  <si>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</si>
  <si>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</si>
  <si>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</si>
  <si>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</si>
  <si>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</si>
  <si>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</si>
  <si>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</si>
  <si>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</si>
  <si>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</si>
  <si>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</si>
  <si>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</si>
  <si>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</si>
  <si>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</si>
  <si>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</si>
  <si>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</si>
  <si>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</si>
  <si>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</si>
  <si>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</si>
  <si>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</si>
  <si>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</si>
  <si>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</si>
  <si>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</si>
  <si>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</si>
  <si>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</si>
  <si>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</si>
  <si>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</si>
  <si>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</si>
  <si>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</si>
  <si>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</si>
  <si>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</si>
  <si>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</si>
  <si>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</si>
  <si>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</si>
  <si>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</si>
  <si>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Body</t>
  </si>
  <si>
    <t>Nej nához</t>
  </si>
  <si>
    <t>Uhlířová Zuzana</t>
  </si>
  <si>
    <t>Polívka Dalibor</t>
  </si>
  <si>
    <t>B</t>
  </si>
  <si>
    <t>A</t>
  </si>
  <si>
    <t>C</t>
  </si>
  <si>
    <t>Uhlíř Jirka ml.</t>
  </si>
  <si>
    <t>Kalista Petr</t>
  </si>
  <si>
    <t>Průměr pro hand.</t>
  </si>
  <si>
    <t>Handicap</t>
  </si>
  <si>
    <t>Heřmánek Jiří</t>
  </si>
  <si>
    <t>Heřmánková Blanka</t>
  </si>
  <si>
    <t>Čikeš Milan</t>
  </si>
  <si>
    <t>Doležal Jirka</t>
  </si>
  <si>
    <t>Mareš Michal</t>
  </si>
  <si>
    <t>Trča Pavel</t>
  </si>
  <si>
    <t>Krch Míra</t>
  </si>
  <si>
    <t>Žilka Jan</t>
  </si>
  <si>
    <t>Frýbort Ota</t>
  </si>
  <si>
    <t>Spilka František</t>
  </si>
  <si>
    <t>Spilková Helena</t>
  </si>
  <si>
    <t>Krauskopf Pepe</t>
  </si>
  <si>
    <t>Vondra Josef</t>
  </si>
  <si>
    <t>Kocmanová Jana</t>
  </si>
  <si>
    <t>Frýbortová Marie</t>
  </si>
  <si>
    <t>Turnaj 8.- 10.8.2019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</si>
  <si>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</si>
  <si>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</si>
  <si>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</si>
  <si>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</si>
  <si>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</si>
  <si>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</si>
  <si>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</si>
  <si>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</si>
  <si>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</si>
  <si>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</si>
  <si>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</si>
  <si>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</si>
  <si>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</si>
  <si>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Pisinger Míra</t>
  </si>
  <si>
    <t>Brzica Rosťa</t>
  </si>
  <si>
    <t>Vopička Karel</t>
  </si>
  <si>
    <t>Lorenc Jaroslav</t>
  </si>
  <si>
    <t>E</t>
  </si>
  <si>
    <t>Kunc Oto</t>
  </si>
  <si>
    <t>Colon Josef</t>
  </si>
  <si>
    <t>Michálková Soňa</t>
  </si>
  <si>
    <t>Marešová Katka</t>
  </si>
  <si>
    <t>Čermák Fanda</t>
  </si>
  <si>
    <t>Zdeňková Denisa</t>
  </si>
  <si>
    <t>Zach Petr</t>
  </si>
  <si>
    <t>Smrž Jan</t>
  </si>
  <si>
    <t>Brichta Pavel</t>
  </si>
  <si>
    <t>Průměr kvalif.vč. hand.</t>
  </si>
  <si>
    <t>Cr</t>
  </si>
  <si>
    <t>Ar</t>
  </si>
  <si>
    <t>Celkový průměr bez hand.</t>
  </si>
  <si>
    <t>Štumpa Zdeněk</t>
  </si>
  <si>
    <t>Vondráček Adam</t>
  </si>
  <si>
    <t xml:space="preserve">Uhlíř Jirka  </t>
  </si>
  <si>
    <t>Br</t>
  </si>
  <si>
    <t>Vondra Aleš</t>
  </si>
  <si>
    <t>Hanušová Dana</t>
  </si>
  <si>
    <t>Hanusíková Blanka</t>
  </si>
  <si>
    <t>Slach Zbyněk</t>
  </si>
  <si>
    <t>Eliáš Petr</t>
  </si>
  <si>
    <t>Straková Irena</t>
  </si>
  <si>
    <t>Vacek Tomáš</t>
  </si>
  <si>
    <t>Šlajs Vlastimil</t>
  </si>
  <si>
    <t>Antalík Ivan</t>
  </si>
  <si>
    <t>Staněk Libor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</si>
</sst>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6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>
        <color indexed="8"/>
      </top>
      <bottom style="thin"/>
    </border>
    <border>
      <left style="medium"/>
      <right style="hair">
        <color indexed="8"/>
      </right>
      <top style="hair">
        <color indexed="8"/>
      </top>
      <bottom style="hair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 style="hair"/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hair">
        <color indexed="8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Fill="1" applyAlignment="1">
      <alignment/>
    </xf>
    <xf numFmtId="164" fontId="6" fillId="0" borderId="1" xfId="20" applyNumberFormat="1" applyFont="1" applyFill="1" applyBorder="1" applyAlignment="1" applyProtection="1">
      <alignment vertical="center" wrapText="1"/>
      <protection hidden="1"/>
    </xf>
    <xf numFmtId="164" fontId="11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20" applyNumberFormat="1" applyFont="1" applyFill="1" applyBorder="1" applyAlignment="1" applyProtection="1">
      <alignment vertical="center" wrapText="1"/>
      <protection hidden="1"/>
    </xf>
    <xf numFmtId="0" fontId="6" fillId="0" borderId="3" xfId="20" applyFont="1" applyFill="1" applyBorder="1" applyAlignment="1" applyProtection="1">
      <alignment horizontal="center" vertical="center" wrapText="1"/>
      <protection hidden="1"/>
    </xf>
    <xf numFmtId="0" fontId="6" fillId="0" borderId="3" xfId="20" applyFont="1" applyFill="1" applyBorder="1" applyAlignment="1" applyProtection="1">
      <alignment horizontal="center" vertical="center" wrapText="1"/>
      <protection hidden="1"/>
    </xf>
    <xf numFmtId="164" fontId="11" fillId="0" borderId="4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20" applyFont="1" applyFill="1" applyBorder="1" applyAlignment="1" applyProtection="1">
      <alignment horizontal="center" vertical="center" wrapText="1"/>
      <protection hidden="1"/>
    </xf>
    <xf numFmtId="0" fontId="6" fillId="0" borderId="5" xfId="20" applyFont="1" applyFill="1" applyBorder="1" applyAlignment="1" applyProtection="1">
      <alignment horizontal="center" vertical="center" wrapText="1"/>
      <protection hidden="1"/>
    </xf>
    <xf numFmtId="164" fontId="11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0" applyNumberFormat="1" applyFont="1" applyFill="1" applyBorder="1" applyAlignment="1" applyProtection="1">
      <alignment vertical="center" wrapText="1"/>
      <protection hidden="1"/>
    </xf>
    <xf numFmtId="0" fontId="6" fillId="0" borderId="6" xfId="20" applyFont="1" applyFill="1" applyBorder="1" applyAlignment="1" applyProtection="1">
      <alignment horizontal="center" vertical="center" wrapText="1"/>
      <protection hidden="1"/>
    </xf>
    <xf numFmtId="0" fontId="6" fillId="0" borderId="7" xfId="20" applyFont="1" applyFill="1" applyBorder="1" applyAlignment="1" applyProtection="1">
      <alignment horizontal="center" vertical="center" wrapText="1"/>
      <protection hidden="1"/>
    </xf>
    <xf numFmtId="0" fontId="6" fillId="0" borderId="7" xfId="20" applyFont="1" applyFill="1" applyBorder="1" applyAlignment="1" applyProtection="1">
      <alignment horizontal="center" vertical="center" wrapText="1"/>
      <protection hidden="1"/>
    </xf>
    <xf numFmtId="164" fontId="11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20" applyFont="1" applyFill="1" applyBorder="1" applyAlignment="1" applyProtection="1">
      <alignment horizontal="center" vertical="center"/>
      <protection hidden="1"/>
    </xf>
    <xf numFmtId="164" fontId="11" fillId="0" borderId="10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5" fillId="3" borderId="9" xfId="20" applyFont="1" applyFill="1" applyBorder="1" applyAlignment="1" applyProtection="1">
      <alignment horizontal="center" vertical="center"/>
      <protection hidden="1"/>
    </xf>
    <xf numFmtId="164" fontId="11" fillId="0" borderId="12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20" applyFont="1" applyFill="1" applyBorder="1" applyAlignment="1" applyProtection="1">
      <alignment horizontal="center" vertical="center" wrapText="1"/>
      <protection hidden="1"/>
    </xf>
    <xf numFmtId="0" fontId="6" fillId="0" borderId="14" xfId="20" applyFont="1" applyFill="1" applyBorder="1" applyAlignment="1" applyProtection="1">
      <alignment horizontal="center" vertical="center" wrapText="1"/>
      <protection hidden="1"/>
    </xf>
    <xf numFmtId="2" fontId="6" fillId="0" borderId="15" xfId="20" applyNumberFormat="1" applyFont="1" applyFill="1" applyBorder="1" applyAlignment="1" applyProtection="1">
      <alignment horizontal="center" vertical="center" wrapText="1"/>
      <protection hidden="1"/>
    </xf>
    <xf numFmtId="0" fontId="5" fillId="3" borderId="16" xfId="20" applyFont="1" applyFill="1" applyBorder="1" applyAlignment="1" applyProtection="1">
      <alignment horizontal="center" vertical="center"/>
      <protection hidden="1"/>
    </xf>
    <xf numFmtId="0" fontId="5" fillId="3" borderId="17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Fill="1" applyBorder="1" applyAlignment="1" applyProtection="1">
      <alignment horizontal="center" vertical="center" wrapText="1"/>
      <protection hidden="1"/>
    </xf>
    <xf numFmtId="0" fontId="6" fillId="0" borderId="19" xfId="20" applyFont="1" applyFill="1" applyBorder="1" applyAlignment="1" applyProtection="1">
      <alignment horizontal="center" vertical="center" wrapText="1"/>
      <protection hidden="1"/>
    </xf>
    <xf numFmtId="0" fontId="10" fillId="0" borderId="3" xfId="20" applyFont="1" applyFill="1" applyBorder="1" applyAlignment="1" applyProtection="1">
      <alignment vertical="center"/>
      <protection hidden="1"/>
    </xf>
    <xf numFmtId="0" fontId="10" fillId="0" borderId="7" xfId="20" applyFont="1" applyFill="1" applyBorder="1" applyAlignment="1" applyProtection="1">
      <alignment vertical="center"/>
      <protection hidden="1"/>
    </xf>
    <xf numFmtId="0" fontId="10" fillId="0" borderId="5" xfId="20" applyFont="1" applyFill="1" applyBorder="1" applyAlignment="1" applyProtection="1">
      <alignment vertical="center"/>
      <protection hidden="1"/>
    </xf>
    <xf numFmtId="0" fontId="10" fillId="0" borderId="6" xfId="20" applyFont="1" applyFill="1" applyBorder="1" applyAlignment="1" applyProtection="1">
      <alignment vertical="center"/>
      <protection hidden="1"/>
    </xf>
    <xf numFmtId="0" fontId="10" fillId="0" borderId="14" xfId="20" applyFont="1" applyFill="1" applyBorder="1" applyAlignment="1" applyProtection="1">
      <alignment vertical="center"/>
      <protection hidden="1"/>
    </xf>
    <xf numFmtId="0" fontId="10" fillId="0" borderId="19" xfId="20" applyFont="1" applyFill="1" applyBorder="1" applyAlignment="1" applyProtection="1">
      <alignment vertical="center"/>
      <protection hidden="1"/>
    </xf>
    <xf numFmtId="0" fontId="10" fillId="0" borderId="20" xfId="20" applyFont="1" applyFill="1" applyBorder="1" applyAlignment="1" applyProtection="1">
      <alignment vertical="center"/>
      <protection hidden="1"/>
    </xf>
    <xf numFmtId="0" fontId="5" fillId="2" borderId="21" xfId="20" applyFont="1" applyFill="1" applyBorder="1" applyAlignment="1" applyProtection="1">
      <alignment horizontal="center" vertical="center"/>
      <protection hidden="1"/>
    </xf>
    <xf numFmtId="164" fontId="6" fillId="0" borderId="22" xfId="20" applyNumberFormat="1" applyFont="1" applyFill="1" applyBorder="1" applyAlignment="1" applyProtection="1">
      <alignment vertical="center" wrapText="1"/>
      <protection hidden="1"/>
    </xf>
    <xf numFmtId="164" fontId="11" fillId="0" borderId="23" xfId="20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24" xfId="20" applyNumberFormat="1" applyFont="1" applyFill="1" applyBorder="1" applyAlignment="1" applyProtection="1">
      <alignment vertical="center" wrapText="1"/>
      <protection hidden="1"/>
    </xf>
    <xf numFmtId="0" fontId="6" fillId="0" borderId="19" xfId="20" applyFont="1" applyFill="1" applyBorder="1" applyAlignment="1" applyProtection="1">
      <alignment horizontal="center" vertical="center" wrapText="1"/>
      <protection hidden="1"/>
    </xf>
    <xf numFmtId="0" fontId="5" fillId="3" borderId="25" xfId="20" applyFont="1" applyFill="1" applyBorder="1" applyAlignment="1" applyProtection="1">
      <alignment horizontal="center" vertical="center"/>
      <protection hidden="1"/>
    </xf>
    <xf numFmtId="0" fontId="10" fillId="0" borderId="24" xfId="20" applyFont="1" applyFill="1" applyBorder="1" applyAlignment="1" applyProtection="1">
      <alignment vertical="center"/>
      <protection hidden="1"/>
    </xf>
    <xf numFmtId="0" fontId="6" fillId="0" borderId="24" xfId="20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Alignment="1">
      <alignment horizontal="center"/>
    </xf>
    <xf numFmtId="164" fontId="11" fillId="0" borderId="26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20" applyFont="1" applyFill="1" applyBorder="1" applyAlignment="1" applyProtection="1">
      <alignment vertical="center"/>
      <protection hidden="1"/>
    </xf>
    <xf numFmtId="0" fontId="6" fillId="0" borderId="27" xfId="2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164" fontId="6" fillId="0" borderId="28" xfId="20" applyNumberFormat="1" applyFont="1" applyFill="1" applyBorder="1" applyAlignment="1" applyProtection="1">
      <alignment vertical="center" wrapText="1"/>
      <protection hidden="1"/>
    </xf>
    <xf numFmtId="164" fontId="6" fillId="0" borderId="29" xfId="20" applyNumberFormat="1" applyFont="1" applyFill="1" applyBorder="1" applyAlignment="1" applyProtection="1">
      <alignment vertical="center" wrapText="1"/>
      <protection hidden="1"/>
    </xf>
    <xf numFmtId="164" fontId="6" fillId="0" borderId="15" xfId="20" applyNumberFormat="1" applyFont="1" applyFill="1" applyBorder="1" applyAlignment="1" applyProtection="1">
      <alignment vertical="center" wrapText="1"/>
      <protection hidden="1"/>
    </xf>
    <xf numFmtId="164" fontId="6" fillId="0" borderId="30" xfId="20" applyNumberFormat="1" applyFont="1" applyFill="1" applyBorder="1" applyAlignment="1" applyProtection="1">
      <alignment vertical="center" wrapText="1"/>
      <protection hidden="1"/>
    </xf>
    <xf numFmtId="164" fontId="11" fillId="0" borderId="31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32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33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34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35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36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37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38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>
      <alignment/>
    </xf>
    <xf numFmtId="164" fontId="6" fillId="0" borderId="40" xfId="20" applyNumberFormat="1" applyFont="1" applyFill="1" applyBorder="1" applyAlignment="1" applyProtection="1">
      <alignment vertical="center" wrapText="1"/>
      <protection hidden="1"/>
    </xf>
    <xf numFmtId="164" fontId="6" fillId="0" borderId="41" xfId="20" applyNumberFormat="1" applyFont="1" applyFill="1" applyBorder="1" applyAlignment="1" applyProtection="1">
      <alignment vertical="center" wrapText="1"/>
      <protection hidden="1"/>
    </xf>
    <xf numFmtId="164" fontId="6" fillId="0" borderId="42" xfId="20" applyNumberFormat="1" applyFont="1" applyFill="1" applyBorder="1" applyAlignment="1" applyProtection="1">
      <alignment vertical="center" wrapText="1"/>
      <protection hidden="1"/>
    </xf>
    <xf numFmtId="164" fontId="6" fillId="0" borderId="43" xfId="20" applyNumberFormat="1" applyFont="1" applyFill="1" applyBorder="1" applyAlignment="1" applyProtection="1">
      <alignment vertical="center" wrapText="1"/>
      <protection hidden="1"/>
    </xf>
    <xf numFmtId="1" fontId="13" fillId="0" borderId="15" xfId="20" applyNumberFormat="1" applyFont="1" applyFill="1" applyBorder="1" applyAlignment="1" applyProtection="1">
      <alignment vertical="center" wrapText="1"/>
      <protection hidden="1"/>
    </xf>
    <xf numFmtId="0" fontId="6" fillId="0" borderId="17" xfId="20" applyFont="1" applyFill="1" applyBorder="1" applyAlignment="1" applyProtection="1">
      <alignment horizontal="center" vertical="center" wrapText="1"/>
      <protection hidden="1"/>
    </xf>
    <xf numFmtId="0" fontId="6" fillId="0" borderId="16" xfId="20" applyFont="1" applyFill="1" applyBorder="1" applyAlignment="1" applyProtection="1">
      <alignment horizontal="center" vertical="center" wrapText="1"/>
      <protection hidden="1"/>
    </xf>
    <xf numFmtId="0" fontId="6" fillId="0" borderId="44" xfId="20" applyFont="1" applyFill="1" applyBorder="1" applyAlignment="1" applyProtection="1">
      <alignment horizontal="center" vertical="center" wrapText="1"/>
      <protection hidden="1"/>
    </xf>
    <xf numFmtId="0" fontId="6" fillId="0" borderId="45" xfId="20" applyFont="1" applyFill="1" applyBorder="1" applyAlignment="1" applyProtection="1">
      <alignment horizontal="center" vertical="center" wrapText="1"/>
      <protection hidden="1"/>
    </xf>
    <xf numFmtId="0" fontId="6" fillId="0" borderId="46" xfId="20" applyFont="1" applyFill="1" applyBorder="1" applyAlignment="1" applyProtection="1">
      <alignment horizontal="center" vertical="center" wrapText="1"/>
      <protection hidden="1"/>
    </xf>
    <xf numFmtId="0" fontId="6" fillId="0" borderId="47" xfId="20" applyFont="1" applyFill="1" applyBorder="1" applyAlignment="1" applyProtection="1">
      <alignment horizontal="center" vertical="center" wrapText="1"/>
      <protection hidden="1"/>
    </xf>
    <xf numFmtId="0" fontId="6" fillId="0" borderId="48" xfId="20" applyFont="1" applyFill="1" applyBorder="1" applyAlignment="1" applyProtection="1">
      <alignment horizontal="center" vertical="center" wrapText="1"/>
      <protection hidden="1"/>
    </xf>
    <xf numFmtId="0" fontId="6" fillId="0" borderId="17" xfId="20" applyFont="1" applyFill="1" applyBorder="1" applyAlignment="1" applyProtection="1">
      <alignment horizontal="center" vertical="center" wrapText="1"/>
      <protection hidden="1"/>
    </xf>
    <xf numFmtId="0" fontId="6" fillId="0" borderId="44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164" fontId="11" fillId="0" borderId="49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50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51" xfId="20" applyNumberFormat="1" applyFont="1" applyFill="1" applyBorder="1" applyAlignment="1" applyProtection="1">
      <alignment vertical="center" wrapText="1"/>
      <protection hidden="1"/>
    </xf>
    <xf numFmtId="164" fontId="11" fillId="0" borderId="52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53" xfId="20" applyNumberFormat="1" applyFont="1" applyFill="1" applyBorder="1" applyAlignment="1" applyProtection="1">
      <alignment vertical="center" wrapText="1"/>
      <protection hidden="1"/>
    </xf>
    <xf numFmtId="164" fontId="6" fillId="0" borderId="54" xfId="20" applyNumberFormat="1" applyFont="1" applyFill="1" applyBorder="1" applyAlignment="1" applyProtection="1">
      <alignment vertical="center" wrapText="1"/>
      <protection hidden="1"/>
    </xf>
    <xf numFmtId="164" fontId="11" fillId="0" borderId="55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56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57" xfId="20" applyNumberFormat="1" applyFont="1" applyFill="1" applyBorder="1" applyAlignment="1" applyProtection="1">
      <alignment vertical="center" wrapText="1"/>
      <protection hidden="1"/>
    </xf>
    <xf numFmtId="164" fontId="6" fillId="0" borderId="58" xfId="20" applyNumberFormat="1" applyFont="1" applyFill="1" applyBorder="1" applyAlignment="1" applyProtection="1">
      <alignment vertical="center" wrapText="1"/>
      <protection hidden="1"/>
    </xf>
    <xf numFmtId="164" fontId="6" fillId="0" borderId="59" xfId="20" applyNumberFormat="1" applyFont="1" applyFill="1" applyBorder="1" applyAlignment="1" applyProtection="1">
      <alignment vertical="center" wrapText="1"/>
      <protection hidden="1"/>
    </xf>
    <xf numFmtId="164" fontId="11" fillId="0" borderId="60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61" xfId="20" applyNumberFormat="1" applyFont="1" applyFill="1" applyBorder="1" applyAlignment="1" applyProtection="1">
      <alignment horizontal="center" vertical="center" wrapText="1"/>
      <protection hidden="1"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64" fontId="6" fillId="0" borderId="64" xfId="20" applyNumberFormat="1" applyFont="1" applyFill="1" applyBorder="1" applyAlignment="1" applyProtection="1">
      <alignment vertical="center" wrapText="1"/>
      <protection hidden="1"/>
    </xf>
    <xf numFmtId="0" fontId="10" fillId="0" borderId="18" xfId="20" applyFont="1" applyFill="1" applyBorder="1" applyAlignment="1" applyProtection="1">
      <alignment vertical="center"/>
      <protection hidden="1"/>
    </xf>
    <xf numFmtId="164" fontId="6" fillId="0" borderId="65" xfId="20" applyNumberFormat="1" applyFont="1" applyFill="1" applyBorder="1" applyAlignment="1" applyProtection="1">
      <alignment vertical="center" wrapText="1"/>
      <protection hidden="1"/>
    </xf>
    <xf numFmtId="0" fontId="6" fillId="0" borderId="20" xfId="20" applyFont="1" applyFill="1" applyBorder="1" applyAlignment="1" applyProtection="1">
      <alignment horizontal="center" vertical="center" wrapText="1"/>
      <protection hidden="1"/>
    </xf>
    <xf numFmtId="0" fontId="5" fillId="3" borderId="47" xfId="20" applyFont="1" applyFill="1" applyBorder="1" applyAlignment="1" applyProtection="1">
      <alignment horizontal="center" vertical="center"/>
      <protection hidden="1"/>
    </xf>
    <xf numFmtId="0" fontId="5" fillId="3" borderId="45" xfId="20" applyFont="1" applyFill="1" applyBorder="1" applyAlignment="1" applyProtection="1">
      <alignment horizontal="center" vertical="center"/>
      <protection hidden="1"/>
    </xf>
    <xf numFmtId="0" fontId="5" fillId="5" borderId="9" xfId="20" applyFont="1" applyFill="1" applyBorder="1" applyAlignment="1" applyProtection="1">
      <alignment horizontal="center" vertical="center"/>
      <protection hidden="1"/>
    </xf>
    <xf numFmtId="164" fontId="6" fillId="0" borderId="7" xfId="20" applyNumberFormat="1" applyFont="1" applyFill="1" applyBorder="1" applyAlignment="1" applyProtection="1">
      <alignment vertical="center" wrapText="1"/>
      <protection hidden="1"/>
    </xf>
    <xf numFmtId="164" fontId="6" fillId="0" borderId="6" xfId="20" applyNumberFormat="1" applyFont="1" applyFill="1" applyBorder="1" applyAlignment="1" applyProtection="1">
      <alignment vertical="center" wrapText="1"/>
      <protection hidden="1"/>
    </xf>
    <xf numFmtId="164" fontId="6" fillId="0" borderId="14" xfId="20" applyNumberFormat="1" applyFont="1" applyFill="1" applyBorder="1" applyAlignment="1" applyProtection="1">
      <alignment vertical="center" wrapText="1"/>
      <protection hidden="1"/>
    </xf>
    <xf numFmtId="164" fontId="6" fillId="0" borderId="18" xfId="20" applyNumberFormat="1" applyFont="1" applyFill="1" applyBorder="1" applyAlignment="1" applyProtection="1">
      <alignment vertical="center" wrapText="1"/>
      <protection hidden="1"/>
    </xf>
    <xf numFmtId="164" fontId="6" fillId="0" borderId="19" xfId="20" applyNumberFormat="1" applyFont="1" applyFill="1" applyBorder="1" applyAlignment="1" applyProtection="1">
      <alignment vertical="center" wrapText="1"/>
      <protection hidden="1"/>
    </xf>
    <xf numFmtId="164" fontId="6" fillId="0" borderId="20" xfId="20" applyNumberFormat="1" applyFont="1" applyFill="1" applyBorder="1" applyAlignment="1" applyProtection="1">
      <alignment vertical="center" wrapText="1"/>
      <protection hidden="1"/>
    </xf>
    <xf numFmtId="0" fontId="5" fillId="3" borderId="44" xfId="20" applyFont="1" applyFill="1" applyBorder="1" applyAlignment="1" applyProtection="1">
      <alignment horizontal="center" vertical="center"/>
      <protection hidden="1"/>
    </xf>
    <xf numFmtId="0" fontId="6" fillId="0" borderId="25" xfId="20" applyFont="1" applyFill="1" applyBorder="1" applyAlignment="1" applyProtection="1">
      <alignment horizontal="center" vertical="center" wrapText="1"/>
      <protection hidden="1"/>
    </xf>
    <xf numFmtId="164" fontId="11" fillId="0" borderId="66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67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68" xfId="20" applyNumberFormat="1" applyFont="1" applyFill="1" applyBorder="1" applyAlignment="1" applyProtection="1">
      <alignment horizontal="center" vertical="center" wrapText="1"/>
      <protection hidden="1"/>
    </xf>
    <xf numFmtId="1" fontId="6" fillId="0" borderId="69" xfId="20" applyNumberFormat="1" applyFont="1" applyFill="1" applyBorder="1" applyAlignment="1" applyProtection="1">
      <alignment vertical="center" wrapText="1"/>
      <protection hidden="1"/>
    </xf>
    <xf numFmtId="1" fontId="6" fillId="0" borderId="70" xfId="20" applyNumberFormat="1" applyFont="1" applyFill="1" applyBorder="1" applyAlignment="1" applyProtection="1">
      <alignment vertical="center" wrapText="1"/>
      <protection hidden="1"/>
    </xf>
    <xf numFmtId="1" fontId="6" fillId="0" borderId="71" xfId="20" applyNumberFormat="1" applyFont="1" applyFill="1" applyBorder="1" applyAlignment="1" applyProtection="1">
      <alignment vertical="center" wrapText="1"/>
      <protection hidden="1"/>
    </xf>
    <xf numFmtId="1" fontId="6" fillId="0" borderId="72" xfId="20" applyNumberFormat="1" applyFont="1" applyFill="1" applyBorder="1" applyAlignment="1" applyProtection="1">
      <alignment vertical="center" wrapText="1"/>
      <protection hidden="1"/>
    </xf>
    <xf numFmtId="1" fontId="6" fillId="0" borderId="73" xfId="20" applyNumberFormat="1" applyFont="1" applyFill="1" applyBorder="1" applyAlignment="1" applyProtection="1">
      <alignment vertical="center" wrapText="1"/>
      <protection hidden="1"/>
    </xf>
    <xf numFmtId="1" fontId="6" fillId="0" borderId="74" xfId="20" applyNumberFormat="1" applyFont="1" applyFill="1" applyBorder="1" applyAlignment="1" applyProtection="1">
      <alignment vertical="center" wrapText="1"/>
      <protection hidden="1"/>
    </xf>
    <xf numFmtId="1" fontId="13" fillId="0" borderId="53" xfId="20" applyNumberFormat="1" applyFont="1" applyFill="1" applyBorder="1" applyAlignment="1" applyProtection="1">
      <alignment vertical="center" wrapText="1"/>
      <protection hidden="1"/>
    </xf>
    <xf numFmtId="1" fontId="13" fillId="0" borderId="54" xfId="20" applyNumberFormat="1" applyFont="1" applyFill="1" applyBorder="1" applyAlignment="1" applyProtection="1">
      <alignment vertical="center" wrapText="1"/>
      <protection hidden="1"/>
    </xf>
    <xf numFmtId="1" fontId="13" fillId="0" borderId="28" xfId="20" applyNumberFormat="1" applyFont="1" applyFill="1" applyBorder="1" applyAlignment="1" applyProtection="1">
      <alignment vertical="center" wrapText="1"/>
      <protection hidden="1"/>
    </xf>
    <xf numFmtId="1" fontId="13" fillId="0" borderId="51" xfId="20" applyNumberFormat="1" applyFont="1" applyFill="1" applyBorder="1" applyAlignment="1" applyProtection="1">
      <alignment vertical="center" wrapText="1"/>
      <protection hidden="1"/>
    </xf>
    <xf numFmtId="1" fontId="13" fillId="0" borderId="29" xfId="20" applyNumberFormat="1" applyFont="1" applyFill="1" applyBorder="1" applyAlignment="1" applyProtection="1">
      <alignment vertical="center" wrapText="1"/>
      <protection hidden="1"/>
    </xf>
    <xf numFmtId="164" fontId="0" fillId="0" borderId="3" xfId="20" applyNumberFormat="1" applyFont="1" applyFill="1" applyBorder="1" applyAlignment="1" applyProtection="1">
      <alignment vertical="center" wrapText="1"/>
      <protection hidden="1"/>
    </xf>
    <xf numFmtId="1" fontId="6" fillId="0" borderId="3" xfId="20" applyNumberFormat="1" applyFont="1" applyFill="1" applyBorder="1" applyAlignment="1" applyProtection="1">
      <alignment vertical="center" wrapText="1"/>
      <protection hidden="1"/>
    </xf>
    <xf numFmtId="1" fontId="6" fillId="0" borderId="6" xfId="20" applyNumberFormat="1" applyFont="1" applyFill="1" applyBorder="1" applyAlignment="1" applyProtection="1">
      <alignment vertical="center" wrapText="1"/>
      <protection hidden="1"/>
    </xf>
    <xf numFmtId="1" fontId="6" fillId="0" borderId="14" xfId="20" applyNumberFormat="1" applyFont="1" applyFill="1" applyBorder="1" applyAlignment="1" applyProtection="1">
      <alignment vertical="center" wrapText="1"/>
      <protection hidden="1"/>
    </xf>
    <xf numFmtId="164" fontId="0" fillId="0" borderId="14" xfId="20" applyNumberFormat="1" applyFont="1" applyFill="1" applyBorder="1" applyAlignment="1" applyProtection="1">
      <alignment vertical="center" wrapText="1"/>
      <protection hidden="1"/>
    </xf>
    <xf numFmtId="164" fontId="0" fillId="0" borderId="6" xfId="20" applyNumberFormat="1" applyFont="1" applyFill="1" applyBorder="1" applyAlignment="1" applyProtection="1">
      <alignment vertical="center" wrapText="1"/>
      <protection hidden="1"/>
    </xf>
    <xf numFmtId="0" fontId="5" fillId="2" borderId="17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Fill="1" applyBorder="1" applyAlignment="1" applyProtection="1">
      <alignment horizontal="center" vertical="center" wrapText="1"/>
      <protection hidden="1"/>
    </xf>
    <xf numFmtId="1" fontId="6" fillId="0" borderId="5" xfId="20" applyNumberFormat="1" applyFont="1" applyFill="1" applyBorder="1" applyAlignment="1" applyProtection="1">
      <alignment vertical="center" wrapText="1"/>
      <protection hidden="1"/>
    </xf>
    <xf numFmtId="0" fontId="5" fillId="5" borderId="21" xfId="20" applyFont="1" applyFill="1" applyBorder="1" applyAlignment="1" applyProtection="1">
      <alignment horizontal="center" vertical="center"/>
      <protection hidden="1"/>
    </xf>
    <xf numFmtId="0" fontId="10" fillId="0" borderId="22" xfId="20" applyFont="1" applyFill="1" applyBorder="1" applyAlignment="1" applyProtection="1">
      <alignment vertical="center"/>
      <protection hidden="1"/>
    </xf>
    <xf numFmtId="0" fontId="6" fillId="0" borderId="22" xfId="20" applyFont="1" applyFill="1" applyBorder="1" applyAlignment="1" applyProtection="1">
      <alignment horizontal="center" vertical="center" wrapText="1"/>
      <protection hidden="1"/>
    </xf>
    <xf numFmtId="0" fontId="6" fillId="0" borderId="21" xfId="20" applyFont="1" applyFill="1" applyBorder="1" applyAlignment="1" applyProtection="1">
      <alignment horizontal="center" vertical="center" wrapText="1"/>
      <protection hidden="1"/>
    </xf>
    <xf numFmtId="164" fontId="6" fillId="0" borderId="75" xfId="20" applyNumberFormat="1" applyFont="1" applyFill="1" applyBorder="1" applyAlignment="1" applyProtection="1">
      <alignment vertical="center" wrapText="1"/>
      <protection hidden="1"/>
    </xf>
    <xf numFmtId="164" fontId="6" fillId="0" borderId="27" xfId="20" applyNumberFormat="1" applyFont="1" applyFill="1" applyBorder="1" applyAlignment="1" applyProtection="1">
      <alignment vertical="center" wrapText="1"/>
      <protection hidden="1"/>
    </xf>
    <xf numFmtId="1" fontId="6" fillId="0" borderId="76" xfId="20" applyNumberFormat="1" applyFont="1" applyFill="1" applyBorder="1" applyAlignment="1" applyProtection="1">
      <alignment vertical="center" wrapText="1"/>
      <protection hidden="1"/>
    </xf>
    <xf numFmtId="1" fontId="6" fillId="0" borderId="22" xfId="20" applyNumberFormat="1" applyFont="1" applyFill="1" applyBorder="1" applyAlignment="1" applyProtection="1">
      <alignment vertical="center" wrapText="1"/>
      <protection hidden="1"/>
    </xf>
    <xf numFmtId="164" fontId="11" fillId="0" borderId="77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78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79" xfId="20" applyNumberFormat="1" applyFont="1" applyFill="1" applyBorder="1" applyAlignment="1" applyProtection="1">
      <alignment horizontal="center" vertical="center" wrapText="1"/>
      <protection hidden="1"/>
    </xf>
    <xf numFmtId="1" fontId="6" fillId="0" borderId="80" xfId="20" applyNumberFormat="1" applyFont="1" applyFill="1" applyBorder="1" applyAlignment="1" applyProtection="1">
      <alignment vertical="center" wrapText="1"/>
      <protection hidden="1"/>
    </xf>
    <xf numFmtId="0" fontId="6" fillId="0" borderId="22" xfId="20" applyFont="1" applyFill="1" applyBorder="1" applyAlignment="1" applyProtection="1">
      <alignment horizontal="center" vertical="center" wrapText="1"/>
      <protection hidden="1"/>
    </xf>
    <xf numFmtId="1" fontId="6" fillId="0" borderId="81" xfId="20" applyNumberFormat="1" applyFont="1" applyFill="1" applyBorder="1" applyAlignment="1" applyProtection="1">
      <alignment vertical="center" wrapText="1"/>
      <protection hidden="1"/>
    </xf>
    <xf numFmtId="1" fontId="6" fillId="0" borderId="7" xfId="20" applyNumberFormat="1" applyFont="1" applyFill="1" applyBorder="1" applyAlignment="1" applyProtection="1">
      <alignment vertical="center" wrapText="1"/>
      <protection hidden="1"/>
    </xf>
    <xf numFmtId="1" fontId="6" fillId="0" borderId="27" xfId="20" applyNumberFormat="1" applyFont="1" applyFill="1" applyBorder="1" applyAlignment="1" applyProtection="1">
      <alignment vertical="center" wrapText="1"/>
      <protection hidden="1"/>
    </xf>
    <xf numFmtId="1" fontId="6" fillId="0" borderId="19" xfId="20" applyNumberFormat="1" applyFont="1" applyFill="1" applyBorder="1" applyAlignment="1" applyProtection="1">
      <alignment vertical="center" wrapText="1"/>
      <protection hidden="1"/>
    </xf>
    <xf numFmtId="1" fontId="6" fillId="0" borderId="18" xfId="20" applyNumberFormat="1" applyFont="1" applyFill="1" applyBorder="1" applyAlignment="1" applyProtection="1">
      <alignment vertical="center" wrapText="1"/>
      <protection hidden="1"/>
    </xf>
    <xf numFmtId="1" fontId="6" fillId="0" borderId="20" xfId="20" applyNumberFormat="1" applyFont="1" applyFill="1" applyBorder="1" applyAlignment="1" applyProtection="1">
      <alignment vertical="center" wrapText="1"/>
      <protection hidden="1"/>
    </xf>
    <xf numFmtId="1" fontId="0" fillId="0" borderId="3" xfId="20" applyNumberFormat="1" applyFont="1" applyFill="1" applyBorder="1" applyAlignment="1" applyProtection="1">
      <alignment vertical="center" wrapText="1"/>
      <protection hidden="1"/>
    </xf>
    <xf numFmtId="1" fontId="6" fillId="0" borderId="24" xfId="20" applyNumberFormat="1" applyFont="1" applyFill="1" applyBorder="1" applyAlignment="1" applyProtection="1">
      <alignment vertical="center" wrapText="1"/>
      <protection hidden="1"/>
    </xf>
    <xf numFmtId="2" fontId="6" fillId="0" borderId="29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82" xfId="2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center" vertical="center" wrapText="1"/>
      <protection hidden="1"/>
    </xf>
    <xf numFmtId="164" fontId="6" fillId="0" borderId="52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20" applyFont="1" applyFill="1" applyBorder="1" applyAlignment="1" applyProtection="1">
      <alignment horizontal="center" vertical="center" wrapText="1"/>
      <protection hidden="1"/>
    </xf>
    <xf numFmtId="164" fontId="6" fillId="0" borderId="11" xfId="20" applyNumberFormat="1" applyFont="1" applyFill="1" applyBorder="1" applyAlignment="1" applyProtection="1">
      <alignment horizontal="center" vertical="center" wrapText="1"/>
      <protection hidden="1"/>
    </xf>
    <xf numFmtId="1" fontId="15" fillId="0" borderId="15" xfId="20" applyNumberFormat="1" applyFont="1" applyFill="1" applyBorder="1" applyAlignment="1" applyProtection="1">
      <alignment vertical="center" wrapText="1"/>
      <protection hidden="1"/>
    </xf>
    <xf numFmtId="1" fontId="15" fillId="0" borderId="30" xfId="20" applyNumberFormat="1" applyFont="1" applyFill="1" applyBorder="1" applyAlignment="1" applyProtection="1">
      <alignment vertical="center" wrapText="1"/>
      <protection hidden="1"/>
    </xf>
    <xf numFmtId="1" fontId="15" fillId="0" borderId="28" xfId="20" applyNumberFormat="1" applyFont="1" applyFill="1" applyBorder="1" applyAlignment="1" applyProtection="1">
      <alignment vertical="center" wrapText="1"/>
      <protection hidden="1"/>
    </xf>
    <xf numFmtId="1" fontId="13" fillId="0" borderId="3" xfId="20" applyNumberFormat="1" applyFont="1" applyFill="1" applyBorder="1" applyAlignment="1" applyProtection="1">
      <alignment horizontal="center" vertical="center" wrapText="1"/>
      <protection hidden="1"/>
    </xf>
    <xf numFmtId="1" fontId="13" fillId="0" borderId="22" xfId="20" applyNumberFormat="1" applyFont="1" applyFill="1" applyBorder="1" applyAlignment="1" applyProtection="1">
      <alignment horizontal="center" vertical="center" wrapText="1"/>
      <protection hidden="1"/>
    </xf>
    <xf numFmtId="1" fontId="13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4" fillId="4" borderId="62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/>
    </xf>
    <xf numFmtId="0" fontId="14" fillId="6" borderId="84" xfId="0" applyFont="1" applyFill="1" applyBorder="1" applyAlignment="1">
      <alignment horizontal="center" vertical="center"/>
    </xf>
    <xf numFmtId="0" fontId="14" fillId="6" borderId="83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85" xfId="0" applyFont="1" applyFill="1" applyBorder="1" applyAlignment="1">
      <alignment horizontal="center" vertical="center"/>
    </xf>
    <xf numFmtId="0" fontId="14" fillId="6" borderId="47" xfId="0" applyFont="1" applyFill="1" applyBorder="1" applyAlignment="1">
      <alignment horizontal="center" vertical="center" wrapText="1"/>
    </xf>
    <xf numFmtId="0" fontId="12" fillId="0" borderId="86" xfId="2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selection activeCell="B59" sqref="B59"/>
    </sheetView>
  </sheetViews>
  <sheetFormatPr defaultColWidth="9.140625" defaultRowHeight="12.75"/>
  <cols>
    <col min="1" max="1" width="5.57421875" style="1" customWidth="1"/>
    <col min="2" max="2" width="24.00390625" style="1" customWidth="1"/>
    <col min="3" max="3" width="5.8515625" style="2" customWidth="1"/>
    <col min="4" max="4" width="7.140625" style="2" customWidth="1"/>
    <col min="5" max="5" width="6.7109375" style="2" customWidth="1"/>
    <col min="6" max="11" width="5.00390625" style="1" customWidth="1"/>
    <col min="12" max="12" width="7.00390625" style="1" customWidth="1"/>
    <col min="13" max="14" width="9.421875" style="1" customWidth="1"/>
    <col min="15" max="15" width="8.8515625" style="1" customWidth="1"/>
    <col min="16" max="16" width="13.140625" style="1" customWidth="1"/>
    <col min="17" max="17" width="9.00390625" style="2" customWidth="1"/>
    <col min="18" max="18" width="4.7109375" style="2" customWidth="1"/>
    <col min="19" max="19" width="0.42578125" style="1" customWidth="1"/>
    <col min="20" max="20" width="8.421875" style="1" customWidth="1"/>
    <col min="21" max="21" width="7.7109375" style="1" customWidth="1"/>
    <col min="22" max="22" width="6.421875" style="1" customWidth="1"/>
    <col min="23" max="16384" width="9.00390625" style="1" customWidth="1"/>
  </cols>
  <sheetData>
    <row r="1" spans="1:18" s="5" customFormat="1" ht="28.5" customHeight="1" thickBot="1">
      <c r="A1" s="189" t="s">
        <v>71</v>
      </c>
      <c r="B1" s="189"/>
      <c r="C1" s="4"/>
      <c r="D1" s="4"/>
      <c r="E1" s="4"/>
      <c r="F1" s="8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spans="1:18" ht="27.75" customHeight="1">
      <c r="A2" s="96" t="s">
        <v>0</v>
      </c>
      <c r="B2" s="97" t="s">
        <v>16</v>
      </c>
      <c r="C2" s="97"/>
      <c r="D2" s="173" t="s">
        <v>54</v>
      </c>
      <c r="E2" s="173" t="s">
        <v>55</v>
      </c>
      <c r="F2" s="183" t="s">
        <v>17</v>
      </c>
      <c r="G2" s="184"/>
      <c r="H2" s="184"/>
      <c r="I2" s="184"/>
      <c r="J2" s="184"/>
      <c r="K2" s="185"/>
      <c r="L2" s="177" t="s">
        <v>5</v>
      </c>
      <c r="M2" s="173" t="s">
        <v>99</v>
      </c>
      <c r="N2" s="175" t="s">
        <v>18</v>
      </c>
      <c r="O2" s="177" t="s">
        <v>5</v>
      </c>
      <c r="P2" s="181" t="s">
        <v>19</v>
      </c>
      <c r="Q2" s="179" t="s">
        <v>102</v>
      </c>
      <c r="R2" s="177" t="s">
        <v>45</v>
      </c>
    </row>
    <row r="3" spans="1:20" ht="27.75" customHeight="1">
      <c r="A3" s="98"/>
      <c r="B3" s="99"/>
      <c r="C3" s="100"/>
      <c r="D3" s="188"/>
      <c r="E3" s="188"/>
      <c r="F3" s="186"/>
      <c r="G3" s="187"/>
      <c r="H3" s="187"/>
      <c r="I3" s="187"/>
      <c r="J3" s="187"/>
      <c r="K3" s="176"/>
      <c r="L3" s="178"/>
      <c r="M3" s="174"/>
      <c r="N3" s="176"/>
      <c r="O3" s="178"/>
      <c r="P3" s="182"/>
      <c r="Q3" s="180"/>
      <c r="R3" s="178"/>
      <c r="T3" s="1" t="s">
        <v>46</v>
      </c>
    </row>
    <row r="4" spans="1:21" ht="16.5" customHeight="1">
      <c r="A4" s="107" t="s">
        <v>1</v>
      </c>
      <c r="B4" s="34" t="s">
        <v>87</v>
      </c>
      <c r="C4" s="18" t="s">
        <v>50</v>
      </c>
      <c r="D4" s="18">
        <v>190</v>
      </c>
      <c r="E4" s="76">
        <v>0</v>
      </c>
      <c r="F4" s="42">
        <v>226</v>
      </c>
      <c r="G4" s="19">
        <v>174</v>
      </c>
      <c r="H4" s="19">
        <v>213</v>
      </c>
      <c r="I4" s="60">
        <v>192</v>
      </c>
      <c r="J4" s="68">
        <v>195</v>
      </c>
      <c r="K4" s="57">
        <v>164</v>
      </c>
      <c r="L4" s="8">
        <v>1164</v>
      </c>
      <c r="M4" s="119">
        <f aca="true" t="shared" si="0" ref="M4:M11">L4/6</f>
        <v>194</v>
      </c>
      <c r="N4" s="167">
        <v>196</v>
      </c>
      <c r="O4" s="131">
        <f aca="true" t="shared" si="1" ref="O4:O11">M4+N4+E4</f>
        <v>390</v>
      </c>
      <c r="P4" s="170">
        <v>208</v>
      </c>
      <c r="Q4" s="28">
        <f>AVERAGE(F4:K4,N4,P4)</f>
        <v>196</v>
      </c>
      <c r="R4" s="10">
        <v>40</v>
      </c>
      <c r="T4" s="50">
        <f>MAX(F4:K55,N4:N55,P4:P55)</f>
        <v>277</v>
      </c>
      <c r="U4" s="190" t="s">
        <v>88</v>
      </c>
    </row>
    <row r="5" spans="1:20" ht="16.5" customHeight="1">
      <c r="A5" s="107" t="s">
        <v>2</v>
      </c>
      <c r="B5" s="34" t="s">
        <v>112</v>
      </c>
      <c r="C5" s="18" t="s">
        <v>50</v>
      </c>
      <c r="D5" s="18">
        <v>179</v>
      </c>
      <c r="E5" s="76">
        <v>1</v>
      </c>
      <c r="F5" s="42">
        <v>158</v>
      </c>
      <c r="G5" s="19">
        <v>221</v>
      </c>
      <c r="H5" s="19">
        <v>259</v>
      </c>
      <c r="I5" s="60">
        <v>168</v>
      </c>
      <c r="J5" s="68">
        <v>200</v>
      </c>
      <c r="K5" s="57">
        <v>206</v>
      </c>
      <c r="L5" s="8">
        <v>1218</v>
      </c>
      <c r="M5" s="119">
        <f t="shared" si="0"/>
        <v>203</v>
      </c>
      <c r="N5" s="167">
        <v>172</v>
      </c>
      <c r="O5" s="131">
        <f t="shared" si="1"/>
        <v>376</v>
      </c>
      <c r="P5" s="170">
        <v>192</v>
      </c>
      <c r="Q5" s="28">
        <f aca="true" t="shared" si="2" ref="Q5:Q48">AVERAGE(F5:K5,N5,P5)</f>
        <v>197</v>
      </c>
      <c r="R5" s="10">
        <v>38</v>
      </c>
      <c r="T5" s="2"/>
    </row>
    <row r="6" spans="1:20" ht="16.5" customHeight="1">
      <c r="A6" s="107" t="s">
        <v>3</v>
      </c>
      <c r="B6" s="35" t="s">
        <v>88</v>
      </c>
      <c r="C6" s="13" t="s">
        <v>89</v>
      </c>
      <c r="D6" s="13">
        <v>226</v>
      </c>
      <c r="E6" s="73">
        <f>IF((180-D6)*50%&lt;0,0,ROUND((180-D6)*50%,0))</f>
        <v>0</v>
      </c>
      <c r="F6" s="84">
        <v>212</v>
      </c>
      <c r="G6" s="14">
        <v>170</v>
      </c>
      <c r="H6" s="14">
        <v>188</v>
      </c>
      <c r="I6" s="61">
        <v>277</v>
      </c>
      <c r="J6" s="68">
        <v>205</v>
      </c>
      <c r="K6" s="85">
        <v>223</v>
      </c>
      <c r="L6" s="108">
        <f>SUM(F6:K6)+6*E6</f>
        <v>1275</v>
      </c>
      <c r="M6" s="120">
        <f t="shared" si="0"/>
        <v>212.5</v>
      </c>
      <c r="N6" s="167">
        <v>213</v>
      </c>
      <c r="O6" s="153">
        <f t="shared" si="1"/>
        <v>425.5</v>
      </c>
      <c r="P6" s="170">
        <v>191</v>
      </c>
      <c r="Q6" s="28">
        <f t="shared" si="2"/>
        <v>209.875</v>
      </c>
      <c r="R6" s="18">
        <v>37</v>
      </c>
      <c r="T6" s="50"/>
    </row>
    <row r="7" spans="1:18" ht="16.5" customHeight="1">
      <c r="A7" s="139" t="s">
        <v>4</v>
      </c>
      <c r="B7" s="140" t="s">
        <v>98</v>
      </c>
      <c r="C7" s="141" t="s">
        <v>50</v>
      </c>
      <c r="D7" s="141">
        <v>173</v>
      </c>
      <c r="E7" s="142">
        <v>4</v>
      </c>
      <c r="F7" s="94">
        <v>173</v>
      </c>
      <c r="G7" s="51">
        <v>247</v>
      </c>
      <c r="H7" s="51">
        <v>269</v>
      </c>
      <c r="I7" s="65">
        <v>201</v>
      </c>
      <c r="J7" s="69">
        <v>117</v>
      </c>
      <c r="K7" s="143">
        <v>179</v>
      </c>
      <c r="L7" s="144">
        <v>1210</v>
      </c>
      <c r="M7" s="145">
        <f t="shared" si="0"/>
        <v>201.66666666666666</v>
      </c>
      <c r="N7" s="168">
        <v>173</v>
      </c>
      <c r="O7" s="154">
        <f t="shared" si="1"/>
        <v>378.66666666666663</v>
      </c>
      <c r="P7" s="171">
        <v>185</v>
      </c>
      <c r="Q7" s="28">
        <f t="shared" si="2"/>
        <v>193</v>
      </c>
      <c r="R7" s="53">
        <v>36</v>
      </c>
    </row>
    <row r="8" spans="1:18" ht="16.5" customHeight="1">
      <c r="A8" s="136" t="s">
        <v>6</v>
      </c>
      <c r="B8" s="102" t="s">
        <v>85</v>
      </c>
      <c r="C8" s="31" t="s">
        <v>51</v>
      </c>
      <c r="D8" s="31">
        <v>157</v>
      </c>
      <c r="E8" s="77">
        <v>12</v>
      </c>
      <c r="F8" s="89">
        <v>164</v>
      </c>
      <c r="G8" s="24">
        <v>202</v>
      </c>
      <c r="H8" s="24">
        <v>202</v>
      </c>
      <c r="I8" s="63">
        <v>179</v>
      </c>
      <c r="J8" s="70">
        <v>213</v>
      </c>
      <c r="K8" s="92">
        <v>148</v>
      </c>
      <c r="L8" s="112">
        <v>1180</v>
      </c>
      <c r="M8" s="124">
        <f t="shared" si="0"/>
        <v>196.66666666666666</v>
      </c>
      <c r="N8" s="169">
        <v>157</v>
      </c>
      <c r="O8" s="155">
        <f t="shared" si="1"/>
        <v>365.66666666666663</v>
      </c>
      <c r="P8" s="172"/>
      <c r="Q8" s="28">
        <f t="shared" si="2"/>
        <v>180.71428571428572</v>
      </c>
      <c r="R8" s="46">
        <v>35</v>
      </c>
    </row>
    <row r="9" spans="1:23" ht="16.5" customHeight="1">
      <c r="A9" s="20" t="s">
        <v>7</v>
      </c>
      <c r="B9" s="35" t="s">
        <v>94</v>
      </c>
      <c r="C9" s="13" t="s">
        <v>50</v>
      </c>
      <c r="D9" s="13">
        <v>177</v>
      </c>
      <c r="E9" s="73">
        <v>2</v>
      </c>
      <c r="F9" s="83">
        <v>168</v>
      </c>
      <c r="G9" s="7">
        <v>165</v>
      </c>
      <c r="H9" s="7">
        <v>201</v>
      </c>
      <c r="I9" s="59">
        <v>210</v>
      </c>
      <c r="J9" s="68">
        <v>179</v>
      </c>
      <c r="K9" s="57">
        <v>225</v>
      </c>
      <c r="L9" s="110">
        <v>1160</v>
      </c>
      <c r="M9" s="122">
        <f t="shared" si="0"/>
        <v>193.33333333333334</v>
      </c>
      <c r="N9" s="167">
        <v>168</v>
      </c>
      <c r="O9" s="133">
        <f t="shared" si="1"/>
        <v>363.33333333333337</v>
      </c>
      <c r="P9" s="170"/>
      <c r="Q9" s="28">
        <f t="shared" si="2"/>
        <v>188</v>
      </c>
      <c r="R9" s="27">
        <v>34</v>
      </c>
      <c r="W9" s="44"/>
    </row>
    <row r="10" spans="1:18" ht="16.5" customHeight="1">
      <c r="A10" s="20" t="s">
        <v>8</v>
      </c>
      <c r="B10" s="34" t="s">
        <v>86</v>
      </c>
      <c r="C10" s="18" t="s">
        <v>89</v>
      </c>
      <c r="D10" s="17">
        <v>194</v>
      </c>
      <c r="E10" s="76">
        <v>0</v>
      </c>
      <c r="F10" s="42">
        <v>178</v>
      </c>
      <c r="G10" s="19">
        <v>242</v>
      </c>
      <c r="H10" s="19">
        <v>181</v>
      </c>
      <c r="I10" s="60">
        <v>178</v>
      </c>
      <c r="J10" s="68">
        <v>204</v>
      </c>
      <c r="K10" s="55">
        <v>214</v>
      </c>
      <c r="L10" s="15">
        <v>1197</v>
      </c>
      <c r="M10" s="121">
        <f t="shared" si="0"/>
        <v>199.5</v>
      </c>
      <c r="N10" s="167">
        <v>162</v>
      </c>
      <c r="O10" s="138">
        <f t="shared" si="1"/>
        <v>361.5</v>
      </c>
      <c r="P10" s="170"/>
      <c r="Q10" s="28">
        <f t="shared" si="2"/>
        <v>194.14285714285714</v>
      </c>
      <c r="R10" s="13">
        <v>33</v>
      </c>
    </row>
    <row r="11" spans="1:22" ht="16.5" customHeight="1">
      <c r="A11" s="40" t="s">
        <v>9</v>
      </c>
      <c r="B11" s="52" t="s">
        <v>96</v>
      </c>
      <c r="C11" s="53" t="s">
        <v>49</v>
      </c>
      <c r="D11" s="53">
        <v>167</v>
      </c>
      <c r="E11" s="79">
        <v>7</v>
      </c>
      <c r="F11" s="147">
        <v>165</v>
      </c>
      <c r="G11" s="148">
        <v>254</v>
      </c>
      <c r="H11" s="148">
        <v>144</v>
      </c>
      <c r="I11" s="149">
        <v>182</v>
      </c>
      <c r="J11" s="69">
        <v>201</v>
      </c>
      <c r="K11" s="58">
        <v>202</v>
      </c>
      <c r="L11" s="41">
        <v>1190</v>
      </c>
      <c r="M11" s="150">
        <f t="shared" si="0"/>
        <v>198.33333333333334</v>
      </c>
      <c r="N11" s="168">
        <v>149</v>
      </c>
      <c r="O11" s="146">
        <f t="shared" si="1"/>
        <v>354.33333333333337</v>
      </c>
      <c r="P11" s="171"/>
      <c r="Q11" s="28">
        <f t="shared" si="2"/>
        <v>185.28571428571428</v>
      </c>
      <c r="R11" s="151">
        <v>32</v>
      </c>
      <c r="V11" s="43"/>
    </row>
    <row r="12" spans="1:22" ht="16.5" customHeight="1">
      <c r="A12" s="30" t="s">
        <v>10</v>
      </c>
      <c r="B12" s="38" t="s">
        <v>104</v>
      </c>
      <c r="C12" s="46" t="s">
        <v>89</v>
      </c>
      <c r="D12" s="31">
        <v>202</v>
      </c>
      <c r="E12" s="77">
        <v>0</v>
      </c>
      <c r="F12" s="83">
        <v>201</v>
      </c>
      <c r="G12" s="7">
        <v>264</v>
      </c>
      <c r="H12" s="7">
        <v>258</v>
      </c>
      <c r="I12" s="59">
        <v>189</v>
      </c>
      <c r="J12" s="68">
        <v>244</v>
      </c>
      <c r="K12" s="57">
        <v>248</v>
      </c>
      <c r="L12" s="111">
        <v>1404</v>
      </c>
      <c r="M12" s="123"/>
      <c r="N12" s="127"/>
      <c r="O12" s="156"/>
      <c r="P12" s="138"/>
      <c r="Q12" s="28">
        <f t="shared" si="2"/>
        <v>234</v>
      </c>
      <c r="R12" s="137">
        <v>31</v>
      </c>
      <c r="S12"/>
      <c r="V12" s="43"/>
    </row>
    <row r="13" spans="1:23" ht="16.5" customHeight="1">
      <c r="A13" s="23" t="s">
        <v>11</v>
      </c>
      <c r="B13" s="39" t="s">
        <v>105</v>
      </c>
      <c r="C13" s="16" t="s">
        <v>89</v>
      </c>
      <c r="D13" s="32">
        <v>206</v>
      </c>
      <c r="E13" s="78">
        <v>0</v>
      </c>
      <c r="F13" s="84">
        <v>226</v>
      </c>
      <c r="G13" s="14">
        <v>190</v>
      </c>
      <c r="H13" s="14">
        <v>168</v>
      </c>
      <c r="I13" s="61">
        <v>196</v>
      </c>
      <c r="J13" s="68">
        <v>221</v>
      </c>
      <c r="K13" s="92">
        <v>247</v>
      </c>
      <c r="L13" s="112">
        <v>1248</v>
      </c>
      <c r="M13" s="123"/>
      <c r="N13" s="72"/>
      <c r="O13" s="155"/>
      <c r="P13" s="131"/>
      <c r="Q13" s="28">
        <f t="shared" si="2"/>
        <v>208</v>
      </c>
      <c r="R13" s="13">
        <v>30</v>
      </c>
      <c r="V13" s="43"/>
      <c r="W13" s="54"/>
    </row>
    <row r="14" spans="1:22" ht="16.5" customHeight="1">
      <c r="A14" s="29" t="s">
        <v>12</v>
      </c>
      <c r="B14" s="39" t="s">
        <v>61</v>
      </c>
      <c r="C14" s="104" t="s">
        <v>50</v>
      </c>
      <c r="D14" s="104">
        <v>179</v>
      </c>
      <c r="E14" s="161">
        <f aca="true" t="shared" si="3" ref="E14:E48">IF((180-D14)*50%&lt;0,0,ROUND((180-D14)*50%,0))</f>
        <v>1</v>
      </c>
      <c r="F14" s="95">
        <v>190</v>
      </c>
      <c r="G14" s="21">
        <v>197</v>
      </c>
      <c r="H14" s="21">
        <v>204</v>
      </c>
      <c r="I14" s="66">
        <v>212</v>
      </c>
      <c r="J14" s="101">
        <v>175</v>
      </c>
      <c r="K14" s="93">
        <v>160</v>
      </c>
      <c r="L14" s="113">
        <f aca="true" t="shared" si="4" ref="L14:L48">SUM(F14:K14)+6*E14</f>
        <v>1144</v>
      </c>
      <c r="M14" s="123"/>
      <c r="N14" s="125"/>
      <c r="O14" s="157"/>
      <c r="P14" s="132"/>
      <c r="Q14" s="28">
        <f t="shared" si="2"/>
        <v>189.66666666666666</v>
      </c>
      <c r="R14" s="16">
        <v>29</v>
      </c>
      <c r="V14" s="43"/>
    </row>
    <row r="15" spans="1:18" ht="16.5" customHeight="1">
      <c r="A15" s="114" t="s">
        <v>13</v>
      </c>
      <c r="B15" s="37" t="s">
        <v>91</v>
      </c>
      <c r="C15" s="26" t="s">
        <v>101</v>
      </c>
      <c r="D15" s="27">
        <v>175</v>
      </c>
      <c r="E15" s="75">
        <f t="shared" si="3"/>
        <v>3</v>
      </c>
      <c r="F15" s="84">
        <v>166</v>
      </c>
      <c r="G15" s="14">
        <v>181</v>
      </c>
      <c r="H15" s="14">
        <v>216</v>
      </c>
      <c r="I15" s="61">
        <v>211</v>
      </c>
      <c r="J15" s="68">
        <v>144</v>
      </c>
      <c r="K15" s="57">
        <v>189</v>
      </c>
      <c r="L15" s="110">
        <f t="shared" si="4"/>
        <v>1125</v>
      </c>
      <c r="M15" s="123"/>
      <c r="N15" s="126"/>
      <c r="O15" s="133"/>
      <c r="P15" s="133"/>
      <c r="Q15" s="28">
        <f t="shared" si="2"/>
        <v>184.5</v>
      </c>
      <c r="R15" s="27">
        <v>28</v>
      </c>
    </row>
    <row r="16" spans="1:18" ht="16.5" customHeight="1">
      <c r="A16" s="105" t="s">
        <v>14</v>
      </c>
      <c r="B16" s="38" t="s">
        <v>97</v>
      </c>
      <c r="C16" s="32" t="s">
        <v>49</v>
      </c>
      <c r="D16" s="32">
        <v>165</v>
      </c>
      <c r="E16" s="78">
        <f t="shared" si="3"/>
        <v>8</v>
      </c>
      <c r="F16" s="95">
        <v>189</v>
      </c>
      <c r="G16" s="21">
        <v>177</v>
      </c>
      <c r="H16" s="21">
        <v>183</v>
      </c>
      <c r="I16" s="66">
        <v>170</v>
      </c>
      <c r="J16" s="70">
        <v>155</v>
      </c>
      <c r="K16" s="91">
        <v>202</v>
      </c>
      <c r="L16" s="111">
        <f t="shared" si="4"/>
        <v>1124</v>
      </c>
      <c r="M16" s="123"/>
      <c r="N16" s="127"/>
      <c r="O16" s="156"/>
      <c r="P16" s="112"/>
      <c r="Q16" s="28">
        <f t="shared" si="2"/>
        <v>179.33333333333334</v>
      </c>
      <c r="R16" s="32">
        <v>27</v>
      </c>
    </row>
    <row r="17" spans="1:18" ht="16.5" customHeight="1">
      <c r="A17" s="23" t="s">
        <v>15</v>
      </c>
      <c r="B17" s="37" t="s">
        <v>48</v>
      </c>
      <c r="C17" s="27" t="s">
        <v>49</v>
      </c>
      <c r="D17" s="27">
        <v>165</v>
      </c>
      <c r="E17" s="75">
        <f t="shared" si="3"/>
        <v>8</v>
      </c>
      <c r="F17" s="84">
        <v>220</v>
      </c>
      <c r="G17" s="14">
        <v>152</v>
      </c>
      <c r="H17" s="14">
        <v>168</v>
      </c>
      <c r="I17" s="61">
        <v>163</v>
      </c>
      <c r="J17" s="68">
        <v>171</v>
      </c>
      <c r="K17" s="57">
        <v>200</v>
      </c>
      <c r="L17" s="112">
        <f t="shared" si="4"/>
        <v>1122</v>
      </c>
      <c r="M17" s="123"/>
      <c r="N17" s="72"/>
      <c r="O17" s="155"/>
      <c r="P17" s="109"/>
      <c r="Q17" s="28">
        <f t="shared" si="2"/>
        <v>179</v>
      </c>
      <c r="R17" s="16">
        <v>26</v>
      </c>
    </row>
    <row r="18" spans="1:18" ht="16.5" customHeight="1">
      <c r="A18" s="30" t="s">
        <v>20</v>
      </c>
      <c r="B18" s="35" t="s">
        <v>52</v>
      </c>
      <c r="C18" s="12" t="s">
        <v>50</v>
      </c>
      <c r="D18" s="13">
        <v>175</v>
      </c>
      <c r="E18" s="73">
        <f t="shared" si="3"/>
        <v>3</v>
      </c>
      <c r="F18" s="84">
        <v>134</v>
      </c>
      <c r="G18" s="14">
        <v>215</v>
      </c>
      <c r="H18" s="14">
        <v>201</v>
      </c>
      <c r="I18" s="61">
        <v>189</v>
      </c>
      <c r="J18" s="68">
        <v>162</v>
      </c>
      <c r="K18" s="88">
        <v>188</v>
      </c>
      <c r="L18" s="110">
        <f t="shared" si="4"/>
        <v>1107</v>
      </c>
      <c r="M18" s="123"/>
      <c r="N18" s="72"/>
      <c r="O18" s="133"/>
      <c r="P18" s="134"/>
      <c r="Q18" s="28">
        <f t="shared" si="2"/>
        <v>181.5</v>
      </c>
      <c r="R18" s="27">
        <v>25</v>
      </c>
    </row>
    <row r="19" spans="1:18" ht="16.5" customHeight="1">
      <c r="A19" s="23" t="s">
        <v>21</v>
      </c>
      <c r="B19" s="36" t="s">
        <v>115</v>
      </c>
      <c r="C19" s="16" t="s">
        <v>106</v>
      </c>
      <c r="D19" s="16">
        <v>160</v>
      </c>
      <c r="E19" s="74">
        <f t="shared" si="3"/>
        <v>10</v>
      </c>
      <c r="F19" s="90">
        <v>190</v>
      </c>
      <c r="G19" s="11">
        <v>186</v>
      </c>
      <c r="H19" s="11">
        <v>146</v>
      </c>
      <c r="I19" s="64">
        <v>179</v>
      </c>
      <c r="J19" s="68">
        <v>169</v>
      </c>
      <c r="K19" s="55">
        <v>170</v>
      </c>
      <c r="L19" s="15">
        <f t="shared" si="4"/>
        <v>1100</v>
      </c>
      <c r="M19" s="123"/>
      <c r="N19" s="72"/>
      <c r="O19" s="138"/>
      <c r="P19" s="15"/>
      <c r="Q19" s="28">
        <f t="shared" si="2"/>
        <v>173.33333333333334</v>
      </c>
      <c r="R19" s="12">
        <v>24</v>
      </c>
    </row>
    <row r="20" spans="1:18" ht="16.5" customHeight="1">
      <c r="A20" s="23" t="s">
        <v>22</v>
      </c>
      <c r="B20" s="37" t="s">
        <v>92</v>
      </c>
      <c r="C20" s="27" t="s">
        <v>100</v>
      </c>
      <c r="D20" s="27">
        <v>149</v>
      </c>
      <c r="E20" s="75">
        <f t="shared" si="3"/>
        <v>16</v>
      </c>
      <c r="F20" s="90">
        <v>157</v>
      </c>
      <c r="G20" s="11">
        <v>189</v>
      </c>
      <c r="H20" s="25">
        <v>165</v>
      </c>
      <c r="I20" s="64">
        <v>175</v>
      </c>
      <c r="J20" s="68">
        <v>171</v>
      </c>
      <c r="K20" s="87">
        <v>144</v>
      </c>
      <c r="L20" s="109">
        <f t="shared" si="4"/>
        <v>1097</v>
      </c>
      <c r="M20" s="123"/>
      <c r="N20" s="72"/>
      <c r="O20" s="132"/>
      <c r="P20" s="109"/>
      <c r="Q20" s="28">
        <f t="shared" si="2"/>
        <v>166.83333333333334</v>
      </c>
      <c r="R20" s="16">
        <v>23</v>
      </c>
    </row>
    <row r="21" spans="1:18" ht="16.5" customHeight="1">
      <c r="A21" s="23" t="s">
        <v>23</v>
      </c>
      <c r="B21" s="35" t="s">
        <v>66</v>
      </c>
      <c r="C21" s="13" t="s">
        <v>51</v>
      </c>
      <c r="D21" s="13">
        <v>143</v>
      </c>
      <c r="E21" s="73">
        <f t="shared" si="3"/>
        <v>19</v>
      </c>
      <c r="F21" s="84">
        <v>177</v>
      </c>
      <c r="G21" s="14">
        <v>138</v>
      </c>
      <c r="H21" s="14">
        <v>155</v>
      </c>
      <c r="I21" s="61">
        <v>168</v>
      </c>
      <c r="J21" s="68">
        <v>197</v>
      </c>
      <c r="K21" s="57">
        <v>147</v>
      </c>
      <c r="L21" s="110">
        <f t="shared" si="4"/>
        <v>1096</v>
      </c>
      <c r="M21" s="123"/>
      <c r="N21" s="72"/>
      <c r="O21" s="133"/>
      <c r="P21" s="110"/>
      <c r="Q21" s="28">
        <f t="shared" si="2"/>
        <v>163.66666666666666</v>
      </c>
      <c r="R21" s="27">
        <v>22</v>
      </c>
    </row>
    <row r="22" spans="1:18" ht="16.5" customHeight="1">
      <c r="A22" s="23" t="s">
        <v>24</v>
      </c>
      <c r="B22" s="36" t="s">
        <v>111</v>
      </c>
      <c r="C22" s="32" t="s">
        <v>49</v>
      </c>
      <c r="D22" s="32">
        <v>163</v>
      </c>
      <c r="E22" s="78">
        <f t="shared" si="3"/>
        <v>9</v>
      </c>
      <c r="F22" s="83">
        <v>186</v>
      </c>
      <c r="G22" s="7">
        <v>144</v>
      </c>
      <c r="H22" s="7">
        <v>181</v>
      </c>
      <c r="I22" s="59">
        <v>175</v>
      </c>
      <c r="J22" s="68">
        <v>177</v>
      </c>
      <c r="K22" s="57">
        <v>168</v>
      </c>
      <c r="L22" s="15">
        <f t="shared" si="4"/>
        <v>1085</v>
      </c>
      <c r="M22" s="123"/>
      <c r="N22" s="72"/>
      <c r="O22" s="138"/>
      <c r="P22" s="15"/>
      <c r="Q22" s="28">
        <f t="shared" si="2"/>
        <v>171.83333333333334</v>
      </c>
      <c r="R22" s="13">
        <v>21</v>
      </c>
    </row>
    <row r="23" spans="1:18" ht="16.5" customHeight="1">
      <c r="A23" s="29" t="s">
        <v>25</v>
      </c>
      <c r="B23" s="37" t="s">
        <v>70</v>
      </c>
      <c r="C23" s="27" t="s">
        <v>50</v>
      </c>
      <c r="D23" s="27">
        <v>174</v>
      </c>
      <c r="E23" s="75">
        <f t="shared" si="3"/>
        <v>3</v>
      </c>
      <c r="F23" s="86">
        <v>155</v>
      </c>
      <c r="G23" s="22">
        <v>179</v>
      </c>
      <c r="H23" s="22">
        <v>183</v>
      </c>
      <c r="I23" s="62">
        <v>174</v>
      </c>
      <c r="J23" s="68">
        <v>167</v>
      </c>
      <c r="K23" s="87">
        <v>205</v>
      </c>
      <c r="L23" s="109">
        <f t="shared" si="4"/>
        <v>1081</v>
      </c>
      <c r="M23" s="123"/>
      <c r="N23" s="72"/>
      <c r="O23" s="132"/>
      <c r="P23" s="135"/>
      <c r="Q23" s="28">
        <f t="shared" si="2"/>
        <v>177.16666666666666</v>
      </c>
      <c r="R23" s="16">
        <v>20</v>
      </c>
    </row>
    <row r="24" spans="1:18" ht="16.5" customHeight="1">
      <c r="A24" s="23" t="s">
        <v>26</v>
      </c>
      <c r="B24" s="35" t="s">
        <v>109</v>
      </c>
      <c r="C24" s="31" t="s">
        <v>50</v>
      </c>
      <c r="D24" s="27">
        <v>178</v>
      </c>
      <c r="E24" s="75">
        <f t="shared" si="3"/>
        <v>1</v>
      </c>
      <c r="F24" s="83">
        <v>172</v>
      </c>
      <c r="G24" s="7">
        <v>175</v>
      </c>
      <c r="H24" s="7">
        <v>146</v>
      </c>
      <c r="I24" s="59">
        <v>203</v>
      </c>
      <c r="J24" s="68">
        <v>169</v>
      </c>
      <c r="K24" s="88">
        <v>201</v>
      </c>
      <c r="L24" s="110">
        <f t="shared" si="4"/>
        <v>1072</v>
      </c>
      <c r="M24" s="123"/>
      <c r="N24" s="72"/>
      <c r="O24" s="133"/>
      <c r="P24" s="110"/>
      <c r="Q24" s="28">
        <f t="shared" si="2"/>
        <v>177.66666666666666</v>
      </c>
      <c r="R24" s="27">
        <v>19</v>
      </c>
    </row>
    <row r="25" spans="1:18" ht="16.5" customHeight="1">
      <c r="A25" s="30" t="s">
        <v>27</v>
      </c>
      <c r="B25" s="36" t="s">
        <v>58</v>
      </c>
      <c r="C25" s="32" t="s">
        <v>51</v>
      </c>
      <c r="D25" s="32">
        <v>157</v>
      </c>
      <c r="E25" s="78">
        <f t="shared" si="3"/>
        <v>12</v>
      </c>
      <c r="F25" s="90">
        <v>154</v>
      </c>
      <c r="G25" s="11">
        <v>158</v>
      </c>
      <c r="H25" s="11">
        <v>144</v>
      </c>
      <c r="I25" s="64">
        <v>177</v>
      </c>
      <c r="J25" s="68">
        <v>168</v>
      </c>
      <c r="K25" s="55">
        <v>198</v>
      </c>
      <c r="L25" s="15">
        <f t="shared" si="4"/>
        <v>1071</v>
      </c>
      <c r="M25" s="123"/>
      <c r="N25" s="72"/>
      <c r="O25" s="138"/>
      <c r="P25" s="15"/>
      <c r="Q25" s="28">
        <f t="shared" si="2"/>
        <v>166.5</v>
      </c>
      <c r="R25" s="13">
        <v>18</v>
      </c>
    </row>
    <row r="26" spans="1:18" ht="16.5" customHeight="1">
      <c r="A26" s="23" t="s">
        <v>44</v>
      </c>
      <c r="B26" s="37" t="s">
        <v>93</v>
      </c>
      <c r="C26" s="27" t="s">
        <v>100</v>
      </c>
      <c r="D26" s="26">
        <v>136</v>
      </c>
      <c r="E26" s="75">
        <f t="shared" si="3"/>
        <v>22</v>
      </c>
      <c r="F26" s="86">
        <v>167</v>
      </c>
      <c r="G26" s="22">
        <v>146</v>
      </c>
      <c r="H26" s="22">
        <v>160</v>
      </c>
      <c r="I26" s="62">
        <v>155</v>
      </c>
      <c r="J26" s="68">
        <v>172</v>
      </c>
      <c r="K26" s="87">
        <v>135</v>
      </c>
      <c r="L26" s="109">
        <f t="shared" si="4"/>
        <v>1067</v>
      </c>
      <c r="M26" s="123"/>
      <c r="N26" s="72"/>
      <c r="O26" s="132"/>
      <c r="P26" s="109"/>
      <c r="Q26" s="28">
        <f t="shared" si="2"/>
        <v>155.83333333333334</v>
      </c>
      <c r="R26" s="32">
        <v>17</v>
      </c>
    </row>
    <row r="27" spans="1:18" ht="16.5" customHeight="1">
      <c r="A27" s="106" t="s">
        <v>30</v>
      </c>
      <c r="B27" s="37" t="s">
        <v>65</v>
      </c>
      <c r="C27" s="27" t="s">
        <v>50</v>
      </c>
      <c r="D27" s="27">
        <v>178</v>
      </c>
      <c r="E27" s="75">
        <f t="shared" si="3"/>
        <v>1</v>
      </c>
      <c r="F27" s="84">
        <v>172</v>
      </c>
      <c r="G27" s="14">
        <v>162</v>
      </c>
      <c r="H27" s="14">
        <v>167</v>
      </c>
      <c r="I27" s="61">
        <v>183</v>
      </c>
      <c r="J27" s="68">
        <v>168</v>
      </c>
      <c r="K27" s="57">
        <v>200</v>
      </c>
      <c r="L27" s="110">
        <f t="shared" si="4"/>
        <v>1058</v>
      </c>
      <c r="M27" s="123"/>
      <c r="N27" s="128"/>
      <c r="O27" s="133"/>
      <c r="P27" s="110"/>
      <c r="Q27" s="28">
        <f t="shared" si="2"/>
        <v>175.33333333333334</v>
      </c>
      <c r="R27" s="26">
        <v>16</v>
      </c>
    </row>
    <row r="28" spans="1:18" ht="16.5" customHeight="1">
      <c r="A28" s="30" t="s">
        <v>28</v>
      </c>
      <c r="B28" s="35" t="s">
        <v>103</v>
      </c>
      <c r="C28" s="13" t="s">
        <v>106</v>
      </c>
      <c r="D28" s="13">
        <v>162</v>
      </c>
      <c r="E28" s="73">
        <f t="shared" si="3"/>
        <v>9</v>
      </c>
      <c r="F28" s="84">
        <v>210</v>
      </c>
      <c r="G28" s="14">
        <v>164</v>
      </c>
      <c r="H28" s="14">
        <v>171</v>
      </c>
      <c r="I28" s="61">
        <v>134</v>
      </c>
      <c r="J28" s="68">
        <v>145</v>
      </c>
      <c r="K28" s="57">
        <v>178</v>
      </c>
      <c r="L28" s="111">
        <f t="shared" si="4"/>
        <v>1056</v>
      </c>
      <c r="M28" s="123"/>
      <c r="N28" s="127"/>
      <c r="O28" s="156"/>
      <c r="P28" s="15"/>
      <c r="Q28" s="28">
        <f t="shared" si="2"/>
        <v>167</v>
      </c>
      <c r="R28" s="13">
        <v>15</v>
      </c>
    </row>
    <row r="29" spans="1:18" ht="16.5" customHeight="1">
      <c r="A29" s="23" t="s">
        <v>29</v>
      </c>
      <c r="B29" s="34" t="s">
        <v>47</v>
      </c>
      <c r="C29" s="16" t="s">
        <v>50</v>
      </c>
      <c r="D29" s="17">
        <v>174</v>
      </c>
      <c r="E29" s="80">
        <f t="shared" si="3"/>
        <v>3</v>
      </c>
      <c r="F29" s="95">
        <v>167</v>
      </c>
      <c r="G29" s="21">
        <v>155</v>
      </c>
      <c r="H29" s="7">
        <v>170</v>
      </c>
      <c r="I29" s="59">
        <v>202</v>
      </c>
      <c r="J29" s="68">
        <v>169</v>
      </c>
      <c r="K29" s="55">
        <v>173</v>
      </c>
      <c r="L29" s="15">
        <f t="shared" si="4"/>
        <v>1054</v>
      </c>
      <c r="M29" s="123"/>
      <c r="N29" s="72"/>
      <c r="O29" s="138"/>
      <c r="P29" s="8"/>
      <c r="Q29" s="28">
        <f t="shared" si="2"/>
        <v>172.66666666666666</v>
      </c>
      <c r="R29" s="10">
        <v>14</v>
      </c>
    </row>
    <row r="30" spans="1:18" ht="16.5" customHeight="1">
      <c r="A30" s="23" t="s">
        <v>31</v>
      </c>
      <c r="B30" s="37" t="s">
        <v>95</v>
      </c>
      <c r="C30" s="10" t="s">
        <v>51</v>
      </c>
      <c r="D30" s="12">
        <v>138</v>
      </c>
      <c r="E30" s="80">
        <f t="shared" si="3"/>
        <v>21</v>
      </c>
      <c r="F30" s="164">
        <v>152</v>
      </c>
      <c r="G30" s="6">
        <v>162</v>
      </c>
      <c r="H30" s="14">
        <v>124</v>
      </c>
      <c r="I30" s="61">
        <v>128</v>
      </c>
      <c r="J30" s="68">
        <v>192</v>
      </c>
      <c r="K30" s="85">
        <v>158</v>
      </c>
      <c r="L30" s="108">
        <f t="shared" si="4"/>
        <v>1042</v>
      </c>
      <c r="M30" s="123"/>
      <c r="N30" s="72"/>
      <c r="O30" s="132"/>
      <c r="P30" s="109"/>
      <c r="Q30" s="28">
        <f t="shared" si="2"/>
        <v>152.66666666666666</v>
      </c>
      <c r="R30" s="16">
        <v>13</v>
      </c>
    </row>
    <row r="31" spans="1:18" ht="16.5" customHeight="1">
      <c r="A31" s="29" t="s">
        <v>32</v>
      </c>
      <c r="B31" s="33" t="s">
        <v>113</v>
      </c>
      <c r="C31" s="13" t="s">
        <v>51</v>
      </c>
      <c r="D31" s="13">
        <v>156</v>
      </c>
      <c r="E31" s="73">
        <f t="shared" si="3"/>
        <v>12</v>
      </c>
      <c r="F31" s="90">
        <v>169</v>
      </c>
      <c r="G31" s="11">
        <v>167</v>
      </c>
      <c r="H31" s="11">
        <v>192</v>
      </c>
      <c r="I31" s="64">
        <v>129</v>
      </c>
      <c r="J31" s="68">
        <v>178</v>
      </c>
      <c r="K31" s="55">
        <v>133</v>
      </c>
      <c r="L31" s="15">
        <f t="shared" si="4"/>
        <v>1040</v>
      </c>
      <c r="M31" s="123"/>
      <c r="N31" s="72"/>
      <c r="O31" s="131"/>
      <c r="P31" s="8"/>
      <c r="Q31" s="28">
        <f t="shared" si="2"/>
        <v>161.33333333333334</v>
      </c>
      <c r="R31" s="10">
        <v>12</v>
      </c>
    </row>
    <row r="32" spans="1:18" ht="16.5" customHeight="1">
      <c r="A32" s="23" t="s">
        <v>33</v>
      </c>
      <c r="B32" s="35" t="s">
        <v>60</v>
      </c>
      <c r="C32" s="10" t="s">
        <v>51</v>
      </c>
      <c r="D32" s="10">
        <v>134</v>
      </c>
      <c r="E32" s="73">
        <f t="shared" si="3"/>
        <v>23</v>
      </c>
      <c r="F32" s="42">
        <v>164</v>
      </c>
      <c r="G32" s="19">
        <v>136</v>
      </c>
      <c r="H32" s="19">
        <v>163</v>
      </c>
      <c r="I32" s="60">
        <v>132</v>
      </c>
      <c r="J32" s="68">
        <v>142</v>
      </c>
      <c r="K32" s="55">
        <v>159</v>
      </c>
      <c r="L32" s="15">
        <f t="shared" si="4"/>
        <v>1034</v>
      </c>
      <c r="M32" s="123"/>
      <c r="N32" s="72"/>
      <c r="O32" s="138"/>
      <c r="P32" s="15"/>
      <c r="Q32" s="28">
        <f t="shared" si="2"/>
        <v>149.33333333333334</v>
      </c>
      <c r="R32" s="13">
        <v>11</v>
      </c>
    </row>
    <row r="33" spans="1:18" ht="16.5" customHeight="1">
      <c r="A33" s="30" t="s">
        <v>34</v>
      </c>
      <c r="B33" s="33" t="s">
        <v>53</v>
      </c>
      <c r="C33" s="10" t="s">
        <v>49</v>
      </c>
      <c r="D33" s="10">
        <v>169</v>
      </c>
      <c r="E33" s="80">
        <f t="shared" si="3"/>
        <v>6</v>
      </c>
      <c r="F33" s="84">
        <v>164</v>
      </c>
      <c r="G33" s="14">
        <v>187</v>
      </c>
      <c r="H33" s="14">
        <v>177</v>
      </c>
      <c r="I33" s="61">
        <v>147</v>
      </c>
      <c r="J33" s="68">
        <v>147</v>
      </c>
      <c r="K33" s="57">
        <v>156</v>
      </c>
      <c r="L33" s="8">
        <f t="shared" si="4"/>
        <v>1014</v>
      </c>
      <c r="M33" s="123"/>
      <c r="N33" s="72"/>
      <c r="O33" s="158"/>
      <c r="P33" s="130"/>
      <c r="Q33" s="28">
        <f t="shared" si="2"/>
        <v>163</v>
      </c>
      <c r="R33" s="9">
        <v>10</v>
      </c>
    </row>
    <row r="34" spans="1:18" ht="16.5" customHeight="1">
      <c r="A34" s="23" t="s">
        <v>35</v>
      </c>
      <c r="B34" s="33" t="s">
        <v>63</v>
      </c>
      <c r="C34" s="10" t="s">
        <v>100</v>
      </c>
      <c r="D34" s="10">
        <v>143</v>
      </c>
      <c r="E34" s="73">
        <f t="shared" si="3"/>
        <v>19</v>
      </c>
      <c r="F34" s="83">
        <v>129</v>
      </c>
      <c r="G34" s="7">
        <v>139</v>
      </c>
      <c r="H34" s="7">
        <v>169</v>
      </c>
      <c r="I34" s="59">
        <v>164</v>
      </c>
      <c r="J34" s="68">
        <v>169</v>
      </c>
      <c r="K34" s="57">
        <v>130</v>
      </c>
      <c r="L34" s="8">
        <f t="shared" si="4"/>
        <v>1014</v>
      </c>
      <c r="M34" s="123"/>
      <c r="N34" s="72"/>
      <c r="O34" s="131"/>
      <c r="P34" s="8"/>
      <c r="Q34" s="28">
        <f t="shared" si="2"/>
        <v>150</v>
      </c>
      <c r="R34" s="10">
        <v>9</v>
      </c>
    </row>
    <row r="35" spans="1:18" ht="16.5" customHeight="1">
      <c r="A35" s="23" t="s">
        <v>36</v>
      </c>
      <c r="B35" s="33" t="s">
        <v>108</v>
      </c>
      <c r="C35" s="10" t="s">
        <v>50</v>
      </c>
      <c r="D35" s="10">
        <v>185</v>
      </c>
      <c r="E35" s="73">
        <f t="shared" si="3"/>
        <v>0</v>
      </c>
      <c r="F35" s="83">
        <v>189</v>
      </c>
      <c r="G35" s="7">
        <v>187</v>
      </c>
      <c r="H35" s="7">
        <v>170</v>
      </c>
      <c r="I35" s="59">
        <v>151</v>
      </c>
      <c r="J35" s="68">
        <v>154</v>
      </c>
      <c r="K35" s="57">
        <v>162</v>
      </c>
      <c r="L35" s="8">
        <f t="shared" si="4"/>
        <v>1013</v>
      </c>
      <c r="M35" s="123"/>
      <c r="N35" s="72"/>
      <c r="O35" s="131"/>
      <c r="P35" s="8"/>
      <c r="Q35" s="28">
        <f t="shared" si="2"/>
        <v>168.83333333333334</v>
      </c>
      <c r="R35" s="10">
        <v>8</v>
      </c>
    </row>
    <row r="36" spans="1:18" ht="16.5" customHeight="1">
      <c r="A36" s="23" t="s">
        <v>37</v>
      </c>
      <c r="B36" s="33" t="s">
        <v>110</v>
      </c>
      <c r="C36" s="10" t="s">
        <v>50</v>
      </c>
      <c r="D36" s="10">
        <v>171</v>
      </c>
      <c r="E36" s="73">
        <f t="shared" si="3"/>
        <v>5</v>
      </c>
      <c r="F36" s="84">
        <v>202</v>
      </c>
      <c r="G36" s="14">
        <v>161</v>
      </c>
      <c r="H36" s="14">
        <v>193</v>
      </c>
      <c r="I36" s="61">
        <v>157</v>
      </c>
      <c r="J36" s="68">
        <v>152</v>
      </c>
      <c r="K36" s="57">
        <v>111</v>
      </c>
      <c r="L36" s="8">
        <f t="shared" si="4"/>
        <v>1006</v>
      </c>
      <c r="M36" s="123"/>
      <c r="N36" s="72"/>
      <c r="O36" s="131"/>
      <c r="P36" s="8"/>
      <c r="Q36" s="28">
        <f t="shared" si="2"/>
        <v>162.66666666666666</v>
      </c>
      <c r="R36" s="10">
        <v>7</v>
      </c>
    </row>
    <row r="37" spans="1:18" ht="16.5" customHeight="1">
      <c r="A37" s="23" t="s">
        <v>38</v>
      </c>
      <c r="B37" s="33" t="s">
        <v>64</v>
      </c>
      <c r="C37" s="10" t="s">
        <v>50</v>
      </c>
      <c r="D37" s="9">
        <v>177</v>
      </c>
      <c r="E37" s="73">
        <f t="shared" si="3"/>
        <v>2</v>
      </c>
      <c r="F37" s="83">
        <v>188</v>
      </c>
      <c r="G37" s="7">
        <v>185</v>
      </c>
      <c r="H37" s="7">
        <v>155</v>
      </c>
      <c r="I37" s="59">
        <v>125</v>
      </c>
      <c r="J37" s="68">
        <v>195</v>
      </c>
      <c r="K37" s="57">
        <v>143</v>
      </c>
      <c r="L37" s="8">
        <f t="shared" si="4"/>
        <v>1003</v>
      </c>
      <c r="M37" s="123"/>
      <c r="N37" s="72"/>
      <c r="O37" s="131"/>
      <c r="P37" s="8"/>
      <c r="Q37" s="28">
        <f t="shared" si="2"/>
        <v>165.16666666666666</v>
      </c>
      <c r="R37" s="10">
        <v>6</v>
      </c>
    </row>
    <row r="38" spans="1:18" ht="16.5" customHeight="1">
      <c r="A38" s="23" t="s">
        <v>39</v>
      </c>
      <c r="B38" s="33" t="s">
        <v>62</v>
      </c>
      <c r="C38" s="9" t="s">
        <v>106</v>
      </c>
      <c r="D38" s="10">
        <v>166</v>
      </c>
      <c r="E38" s="73">
        <f t="shared" si="3"/>
        <v>7</v>
      </c>
      <c r="F38" s="84">
        <v>158</v>
      </c>
      <c r="G38" s="14">
        <v>173</v>
      </c>
      <c r="H38" s="14">
        <v>140</v>
      </c>
      <c r="I38" s="61">
        <v>149</v>
      </c>
      <c r="J38" s="68">
        <v>188</v>
      </c>
      <c r="K38" s="57">
        <v>152</v>
      </c>
      <c r="L38" s="8">
        <f t="shared" si="4"/>
        <v>1002</v>
      </c>
      <c r="M38" s="123"/>
      <c r="N38" s="72"/>
      <c r="O38" s="131"/>
      <c r="P38" s="8"/>
      <c r="Q38" s="28">
        <f t="shared" si="2"/>
        <v>160</v>
      </c>
      <c r="R38" s="10">
        <v>5</v>
      </c>
    </row>
    <row r="39" spans="1:18" ht="16.5" customHeight="1">
      <c r="A39" s="23" t="s">
        <v>40</v>
      </c>
      <c r="B39" s="33" t="s">
        <v>68</v>
      </c>
      <c r="C39" s="10" t="s">
        <v>51</v>
      </c>
      <c r="D39" s="10">
        <v>155</v>
      </c>
      <c r="E39" s="73">
        <f t="shared" si="3"/>
        <v>13</v>
      </c>
      <c r="F39" s="83">
        <v>147</v>
      </c>
      <c r="G39" s="7">
        <v>167</v>
      </c>
      <c r="H39" s="7">
        <v>154</v>
      </c>
      <c r="I39" s="59">
        <v>166</v>
      </c>
      <c r="J39" s="68">
        <v>137</v>
      </c>
      <c r="K39" s="57">
        <v>145</v>
      </c>
      <c r="L39" s="8">
        <f t="shared" si="4"/>
        <v>994</v>
      </c>
      <c r="M39" s="123"/>
      <c r="N39" s="72"/>
      <c r="O39" s="131"/>
      <c r="P39" s="8"/>
      <c r="Q39" s="28">
        <f t="shared" si="2"/>
        <v>152.66666666666666</v>
      </c>
      <c r="R39" s="10">
        <v>4</v>
      </c>
    </row>
    <row r="40" spans="1:18" ht="16.5" customHeight="1">
      <c r="A40" s="23" t="s">
        <v>41</v>
      </c>
      <c r="B40" s="33" t="s">
        <v>90</v>
      </c>
      <c r="C40" s="10" t="s">
        <v>101</v>
      </c>
      <c r="D40" s="10">
        <v>171</v>
      </c>
      <c r="E40" s="73">
        <f t="shared" si="3"/>
        <v>5</v>
      </c>
      <c r="F40" s="84">
        <v>177</v>
      </c>
      <c r="G40" s="14">
        <v>150</v>
      </c>
      <c r="H40" s="14">
        <v>155</v>
      </c>
      <c r="I40" s="61">
        <v>160</v>
      </c>
      <c r="J40" s="68">
        <v>149</v>
      </c>
      <c r="K40" s="57">
        <v>149</v>
      </c>
      <c r="L40" s="8">
        <f t="shared" si="4"/>
        <v>970</v>
      </c>
      <c r="M40" s="123"/>
      <c r="N40" s="72"/>
      <c r="O40" s="131"/>
      <c r="P40" s="8"/>
      <c r="Q40" s="28">
        <f t="shared" si="2"/>
        <v>156.66666666666666</v>
      </c>
      <c r="R40" s="10">
        <v>3</v>
      </c>
    </row>
    <row r="41" spans="1:18" ht="16.5" customHeight="1">
      <c r="A41" s="29" t="s">
        <v>42</v>
      </c>
      <c r="B41" s="36" t="s">
        <v>57</v>
      </c>
      <c r="C41" s="16" t="s">
        <v>49</v>
      </c>
      <c r="D41" s="162">
        <v>170</v>
      </c>
      <c r="E41" s="165">
        <f t="shared" si="3"/>
        <v>5</v>
      </c>
      <c r="F41" s="90">
        <v>138</v>
      </c>
      <c r="G41" s="11">
        <v>170</v>
      </c>
      <c r="H41" s="11">
        <v>168</v>
      </c>
      <c r="I41" s="64">
        <v>154</v>
      </c>
      <c r="J41" s="101">
        <v>161</v>
      </c>
      <c r="K41" s="87">
        <v>145</v>
      </c>
      <c r="L41" s="109">
        <f t="shared" si="4"/>
        <v>966</v>
      </c>
      <c r="M41" s="123"/>
      <c r="N41" s="125"/>
      <c r="O41" s="132"/>
      <c r="P41" s="109"/>
      <c r="Q41" s="28">
        <f t="shared" si="2"/>
        <v>156</v>
      </c>
      <c r="R41" s="16">
        <v>2</v>
      </c>
    </row>
    <row r="42" spans="1:18" ht="16.5" customHeight="1">
      <c r="A42" s="114" t="s">
        <v>43</v>
      </c>
      <c r="B42" s="37" t="s">
        <v>114</v>
      </c>
      <c r="C42" s="27" t="s">
        <v>106</v>
      </c>
      <c r="D42" s="26">
        <v>167</v>
      </c>
      <c r="E42" s="81">
        <f t="shared" si="3"/>
        <v>7</v>
      </c>
      <c r="F42" s="163">
        <v>149</v>
      </c>
      <c r="G42" s="166">
        <v>112</v>
      </c>
      <c r="H42" s="22">
        <v>167</v>
      </c>
      <c r="I42" s="62">
        <v>170</v>
      </c>
      <c r="J42" s="103">
        <v>151</v>
      </c>
      <c r="K42" s="88">
        <v>172</v>
      </c>
      <c r="L42" s="110">
        <f t="shared" si="4"/>
        <v>963</v>
      </c>
      <c r="M42" s="123"/>
      <c r="N42" s="126"/>
      <c r="O42" s="133"/>
      <c r="P42" s="110"/>
      <c r="Q42" s="28">
        <f t="shared" si="2"/>
        <v>153.5</v>
      </c>
      <c r="R42" s="27">
        <v>1</v>
      </c>
    </row>
    <row r="43" spans="1:18" ht="16.5" customHeight="1">
      <c r="A43" s="30" t="s">
        <v>72</v>
      </c>
      <c r="B43" s="102" t="s">
        <v>107</v>
      </c>
      <c r="C43" s="32" t="s">
        <v>100</v>
      </c>
      <c r="D43" s="31">
        <v>110</v>
      </c>
      <c r="E43" s="73">
        <f t="shared" si="3"/>
        <v>35</v>
      </c>
      <c r="F43" s="95">
        <v>128</v>
      </c>
      <c r="G43" s="21">
        <v>144</v>
      </c>
      <c r="H43" s="14">
        <v>97</v>
      </c>
      <c r="I43" s="61">
        <v>111</v>
      </c>
      <c r="J43" s="70">
        <v>119</v>
      </c>
      <c r="K43" s="55">
        <v>137</v>
      </c>
      <c r="L43" s="15">
        <f t="shared" si="4"/>
        <v>946</v>
      </c>
      <c r="M43" s="123"/>
      <c r="N43" s="127"/>
      <c r="O43" s="138"/>
      <c r="P43" s="15"/>
      <c r="Q43" s="28">
        <f t="shared" si="2"/>
        <v>122.66666666666667</v>
      </c>
      <c r="R43" s="13">
        <v>1</v>
      </c>
    </row>
    <row r="44" spans="1:18" ht="16.5" customHeight="1">
      <c r="A44" s="23" t="s">
        <v>73</v>
      </c>
      <c r="B44" s="37" t="s">
        <v>59</v>
      </c>
      <c r="C44" s="10" t="s">
        <v>51</v>
      </c>
      <c r="D44" s="12">
        <v>153</v>
      </c>
      <c r="E44" s="73">
        <f t="shared" si="3"/>
        <v>14</v>
      </c>
      <c r="F44" s="84">
        <v>112</v>
      </c>
      <c r="G44" s="14">
        <v>186</v>
      </c>
      <c r="H44" s="14">
        <v>140</v>
      </c>
      <c r="I44" s="61">
        <v>157</v>
      </c>
      <c r="J44" s="68">
        <v>137</v>
      </c>
      <c r="K44" s="85">
        <v>126</v>
      </c>
      <c r="L44" s="108">
        <f t="shared" si="4"/>
        <v>942</v>
      </c>
      <c r="M44" s="123"/>
      <c r="N44" s="72"/>
      <c r="O44" s="132"/>
      <c r="P44" s="109"/>
      <c r="Q44" s="28">
        <f t="shared" si="2"/>
        <v>143</v>
      </c>
      <c r="R44" s="16">
        <v>1</v>
      </c>
    </row>
    <row r="45" spans="1:18" ht="16.5" customHeight="1">
      <c r="A45" s="29" t="s">
        <v>74</v>
      </c>
      <c r="B45" s="33" t="s">
        <v>116</v>
      </c>
      <c r="C45" s="13" t="s">
        <v>101</v>
      </c>
      <c r="D45" s="13">
        <v>171</v>
      </c>
      <c r="E45" s="73">
        <f t="shared" si="3"/>
        <v>5</v>
      </c>
      <c r="F45" s="90">
        <v>133</v>
      </c>
      <c r="G45" s="11">
        <v>150</v>
      </c>
      <c r="H45" s="11">
        <v>150</v>
      </c>
      <c r="I45" s="64">
        <v>145</v>
      </c>
      <c r="J45" s="68">
        <v>156</v>
      </c>
      <c r="K45" s="55">
        <v>170</v>
      </c>
      <c r="L45" s="15">
        <f t="shared" si="4"/>
        <v>934</v>
      </c>
      <c r="M45" s="123"/>
      <c r="N45" s="72"/>
      <c r="O45" s="131"/>
      <c r="P45" s="8"/>
      <c r="Q45" s="28">
        <f t="shared" si="2"/>
        <v>150.66666666666666</v>
      </c>
      <c r="R45" s="10">
        <v>1</v>
      </c>
    </row>
    <row r="46" spans="1:18" ht="16.5" customHeight="1">
      <c r="A46" s="23" t="s">
        <v>75</v>
      </c>
      <c r="B46" s="35" t="s">
        <v>56</v>
      </c>
      <c r="C46" s="10" t="s">
        <v>50</v>
      </c>
      <c r="D46" s="10">
        <v>182</v>
      </c>
      <c r="E46" s="73">
        <f t="shared" si="3"/>
        <v>0</v>
      </c>
      <c r="F46" s="42">
        <v>154</v>
      </c>
      <c r="G46" s="19">
        <v>157</v>
      </c>
      <c r="H46" s="19">
        <v>162</v>
      </c>
      <c r="I46" s="60">
        <v>126</v>
      </c>
      <c r="J46" s="68">
        <v>186</v>
      </c>
      <c r="K46" s="55">
        <v>144</v>
      </c>
      <c r="L46" s="15">
        <f t="shared" si="4"/>
        <v>929</v>
      </c>
      <c r="M46" s="123"/>
      <c r="N46" s="72"/>
      <c r="O46" s="138"/>
      <c r="P46" s="15"/>
      <c r="Q46" s="28">
        <f t="shared" si="2"/>
        <v>154.83333333333334</v>
      </c>
      <c r="R46" s="13">
        <v>1</v>
      </c>
    </row>
    <row r="47" spans="1:18" ht="16.5" customHeight="1">
      <c r="A47" s="30" t="s">
        <v>76</v>
      </c>
      <c r="B47" s="33" t="s">
        <v>67</v>
      </c>
      <c r="C47" s="10" t="s">
        <v>50</v>
      </c>
      <c r="D47" s="9">
        <v>171</v>
      </c>
      <c r="E47" s="80">
        <f t="shared" si="3"/>
        <v>5</v>
      </c>
      <c r="F47" s="84">
        <v>139</v>
      </c>
      <c r="G47" s="14">
        <v>108</v>
      </c>
      <c r="H47" s="14">
        <v>157</v>
      </c>
      <c r="I47" s="61">
        <v>143</v>
      </c>
      <c r="J47" s="68">
        <v>165</v>
      </c>
      <c r="K47" s="57">
        <v>177</v>
      </c>
      <c r="L47" s="8">
        <f t="shared" si="4"/>
        <v>919</v>
      </c>
      <c r="M47" s="123"/>
      <c r="N47" s="72"/>
      <c r="O47" s="158"/>
      <c r="P47" s="130"/>
      <c r="Q47" s="28">
        <f t="shared" si="2"/>
        <v>148.16666666666666</v>
      </c>
      <c r="R47" s="9">
        <v>1</v>
      </c>
    </row>
    <row r="48" spans="1:18" ht="16.5" customHeight="1">
      <c r="A48" s="23" t="s">
        <v>77</v>
      </c>
      <c r="B48" s="33" t="s">
        <v>69</v>
      </c>
      <c r="C48" s="9" t="s">
        <v>51</v>
      </c>
      <c r="D48" s="10">
        <v>157</v>
      </c>
      <c r="E48" s="73">
        <f t="shared" si="3"/>
        <v>12</v>
      </c>
      <c r="F48" s="83">
        <v>96</v>
      </c>
      <c r="G48" s="7">
        <v>147</v>
      </c>
      <c r="H48" s="7">
        <v>133</v>
      </c>
      <c r="I48" s="59">
        <v>138</v>
      </c>
      <c r="J48" s="68">
        <v>143</v>
      </c>
      <c r="K48" s="57">
        <v>176</v>
      </c>
      <c r="L48" s="8">
        <f t="shared" si="4"/>
        <v>905</v>
      </c>
      <c r="M48" s="123"/>
      <c r="N48" s="72"/>
      <c r="O48" s="131"/>
      <c r="P48" s="8"/>
      <c r="Q48" s="28">
        <f t="shared" si="2"/>
        <v>138.83333333333334</v>
      </c>
      <c r="R48" s="10">
        <v>1</v>
      </c>
    </row>
    <row r="49" spans="1:18" ht="16.5" customHeight="1">
      <c r="A49" s="23" t="s">
        <v>78</v>
      </c>
      <c r="B49" s="33"/>
      <c r="C49" s="10"/>
      <c r="D49" s="10"/>
      <c r="E49" s="73"/>
      <c r="F49" s="83"/>
      <c r="G49" s="7"/>
      <c r="H49" s="7"/>
      <c r="I49" s="59"/>
      <c r="J49" s="68"/>
      <c r="K49" s="57"/>
      <c r="L49" s="8"/>
      <c r="M49" s="119"/>
      <c r="N49" s="72"/>
      <c r="O49" s="131"/>
      <c r="P49" s="8"/>
      <c r="Q49" s="28"/>
      <c r="R49" s="10">
        <v>1</v>
      </c>
    </row>
    <row r="50" spans="1:18" ht="16.5" customHeight="1">
      <c r="A50" s="23" t="s">
        <v>79</v>
      </c>
      <c r="B50" s="33"/>
      <c r="C50" s="10"/>
      <c r="D50" s="10"/>
      <c r="E50" s="73"/>
      <c r="F50" s="84"/>
      <c r="G50" s="14"/>
      <c r="H50" s="14"/>
      <c r="I50" s="61"/>
      <c r="J50" s="68"/>
      <c r="K50" s="57"/>
      <c r="L50" s="8"/>
      <c r="M50" s="119"/>
      <c r="N50" s="72"/>
      <c r="O50" s="131"/>
      <c r="P50" s="8"/>
      <c r="Q50" s="28"/>
      <c r="R50" s="10">
        <v>1</v>
      </c>
    </row>
    <row r="51" spans="1:18" ht="16.5" customHeight="1">
      <c r="A51" s="23" t="s">
        <v>80</v>
      </c>
      <c r="B51" s="33"/>
      <c r="C51" s="10"/>
      <c r="D51" s="10"/>
      <c r="E51" s="73"/>
      <c r="F51" s="83"/>
      <c r="G51" s="7"/>
      <c r="H51" s="7"/>
      <c r="I51" s="59"/>
      <c r="J51" s="68"/>
      <c r="K51" s="57"/>
      <c r="L51" s="8"/>
      <c r="M51" s="119"/>
      <c r="N51" s="72"/>
      <c r="O51" s="131"/>
      <c r="P51" s="8"/>
      <c r="Q51" s="28"/>
      <c r="R51" s="10">
        <v>1</v>
      </c>
    </row>
    <row r="52" spans="1:18" ht="16.5" customHeight="1">
      <c r="A52" s="23" t="s">
        <v>81</v>
      </c>
      <c r="B52" s="33"/>
      <c r="C52" s="10"/>
      <c r="D52" s="10"/>
      <c r="E52" s="73"/>
      <c r="F52" s="84"/>
      <c r="G52" s="14"/>
      <c r="H52" s="14"/>
      <c r="I52" s="61"/>
      <c r="J52" s="68"/>
      <c r="K52" s="57"/>
      <c r="L52" s="8"/>
      <c r="M52" s="119"/>
      <c r="N52" s="72"/>
      <c r="O52" s="131"/>
      <c r="P52" s="8"/>
      <c r="Q52" s="28"/>
      <c r="R52" s="10">
        <v>1</v>
      </c>
    </row>
    <row r="53" spans="1:18" ht="16.5" customHeight="1">
      <c r="A53" s="23" t="s">
        <v>82</v>
      </c>
      <c r="B53" s="33"/>
      <c r="C53" s="10"/>
      <c r="D53" s="10"/>
      <c r="E53" s="73"/>
      <c r="F53" s="83"/>
      <c r="G53" s="7"/>
      <c r="H53" s="7"/>
      <c r="I53" s="59"/>
      <c r="J53" s="68"/>
      <c r="K53" s="57"/>
      <c r="L53" s="8"/>
      <c r="M53" s="119"/>
      <c r="N53" s="72"/>
      <c r="O53" s="131"/>
      <c r="P53" s="8"/>
      <c r="Q53" s="28"/>
      <c r="R53" s="10">
        <v>1</v>
      </c>
    </row>
    <row r="54" spans="1:18" ht="16.5" customHeight="1">
      <c r="A54" s="23" t="s">
        <v>83</v>
      </c>
      <c r="B54" s="33"/>
      <c r="C54" s="10"/>
      <c r="D54" s="10"/>
      <c r="E54" s="73"/>
      <c r="F54" s="84"/>
      <c r="G54" s="14"/>
      <c r="H54" s="14"/>
      <c r="I54" s="61"/>
      <c r="J54" s="68"/>
      <c r="K54" s="57"/>
      <c r="L54" s="8"/>
      <c r="M54" s="119"/>
      <c r="N54" s="72"/>
      <c r="O54" s="131"/>
      <c r="P54" s="8"/>
      <c r="Q54" s="28"/>
      <c r="R54" s="10">
        <v>1</v>
      </c>
    </row>
    <row r="55" spans="1:18" ht="16.5" customHeight="1" thickBot="1">
      <c r="A55" s="47" t="s">
        <v>84</v>
      </c>
      <c r="B55" s="48"/>
      <c r="C55" s="49"/>
      <c r="D55" s="49"/>
      <c r="E55" s="115"/>
      <c r="F55" s="116"/>
      <c r="G55" s="117"/>
      <c r="H55" s="117"/>
      <c r="I55" s="118"/>
      <c r="J55" s="71"/>
      <c r="K55" s="56"/>
      <c r="L55" s="45"/>
      <c r="M55" s="152"/>
      <c r="N55" s="129"/>
      <c r="O55" s="159"/>
      <c r="P55" s="45"/>
      <c r="Q55" s="160"/>
      <c r="R55" s="49">
        <v>1</v>
      </c>
    </row>
    <row r="56" spans="6:14" ht="12.75">
      <c r="F56" s="54"/>
      <c r="G56" s="54"/>
      <c r="H56" s="54"/>
      <c r="I56" s="54"/>
      <c r="J56" s="54"/>
      <c r="K56" s="54"/>
      <c r="M56" s="67"/>
      <c r="N56" s="67"/>
    </row>
    <row r="57" spans="6:14" ht="12.75">
      <c r="F57" s="54"/>
      <c r="G57" s="54"/>
      <c r="H57" s="54"/>
      <c r="I57" s="54"/>
      <c r="J57" s="54"/>
      <c r="K57" s="54"/>
      <c r="M57" s="67"/>
      <c r="N57" s="67"/>
    </row>
    <row r="58" spans="6:14" ht="12.75">
      <c r="F58" s="54"/>
      <c r="G58" s="54"/>
      <c r="H58" s="54"/>
      <c r="I58" s="54"/>
      <c r="J58" s="54"/>
      <c r="K58" s="54"/>
      <c r="M58" s="67"/>
      <c r="N58" s="67"/>
    </row>
    <row r="59" spans="6:14" ht="12.75">
      <c r="F59" s="54"/>
      <c r="G59" s="54"/>
      <c r="H59" s="54"/>
      <c r="I59" s="54"/>
      <c r="J59" s="54"/>
      <c r="K59" s="54"/>
      <c r="M59" s="67"/>
      <c r="N59" s="67"/>
    </row>
    <row r="60" spans="6:14" ht="12.75">
      <c r="F60" s="54"/>
      <c r="G60" s="54"/>
      <c r="H60" s="54"/>
      <c r="I60" s="54"/>
      <c r="J60" s="54"/>
      <c r="K60" s="54"/>
      <c r="M60" s="67"/>
      <c r="N60" s="67"/>
    </row>
    <row r="61" spans="6:13" ht="12.75">
      <c r="F61" s="54"/>
      <c r="G61" s="54"/>
      <c r="H61" s="54"/>
      <c r="I61" s="54"/>
      <c r="J61" s="54"/>
      <c r="K61" s="54"/>
      <c r="M61" s="67"/>
    </row>
    <row r="62" spans="6:13" ht="12.75">
      <c r="F62" s="54"/>
      <c r="G62" s="54"/>
      <c r="H62" s="54"/>
      <c r="I62" s="54"/>
      <c r="J62" s="54"/>
      <c r="K62" s="54"/>
      <c r="M62" s="67"/>
    </row>
    <row r="63" spans="6:11" ht="12.75">
      <c r="F63" s="54"/>
      <c r="G63" s="54"/>
      <c r="H63" s="54"/>
      <c r="I63" s="54"/>
      <c r="J63" s="54"/>
      <c r="K63" s="54"/>
    </row>
    <row r="64" spans="6:11" ht="12.75">
      <c r="F64" s="54"/>
      <c r="G64" s="54"/>
      <c r="H64" s="54"/>
      <c r="I64" s="54"/>
      <c r="J64" s="54"/>
      <c r="K64" s="54"/>
    </row>
    <row r="65" spans="6:11" ht="12.75">
      <c r="F65" s="54"/>
      <c r="G65" s="54"/>
      <c r="H65" s="54"/>
      <c r="I65" s="54"/>
      <c r="J65" s="54"/>
      <c r="K65" s="54"/>
    </row>
  </sheetData>
  <sheetProtection password="ED2C" sheet="1" objects="1" scenarios="1"/>
  <mergeCells count="11">
    <mergeCell ref="F2:K3"/>
    <mergeCell ref="D2:D3"/>
    <mergeCell ref="E2:E3"/>
    <mergeCell ref="A1:B1"/>
    <mergeCell ref="M2:M3"/>
    <mergeCell ref="N2:N3"/>
    <mergeCell ref="L2:L3"/>
    <mergeCell ref="R2:R3"/>
    <mergeCell ref="Q2:Q3"/>
    <mergeCell ref="P2:P3"/>
    <mergeCell ref="O2:O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2019-08-11T16:09:46Z</dcterms:modified>
  <cp:category/>
  <cp:version/>
  <cp:contentType/>
  <cp:contentStatus/>
</cp:coreProperties>
</file>