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120" firstSheet="1" activeTab="1"/>
  </bookViews>
  <sheets>
    <sheet name="List4" sheetId="1" state="hidden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<sst xmlns="http://schemas.openxmlformats.org/spreadsheetml/2006/main" count="318" uniqueCount="279">
  <si>
    <t>Jméno</t>
  </si>
  <si>
    <t>lig.průměr</t>
  </si>
  <si>
    <t>handicap</t>
  </si>
  <si>
    <t>1.hra</t>
  </si>
  <si>
    <t>2.hra</t>
  </si>
  <si>
    <t>součet</t>
  </si>
  <si>
    <t>celkem</t>
  </si>
  <si>
    <t>dfgv</t>
  </si>
  <si>
    <t>erfb</t>
  </si>
  <si>
    <t>sedw</t>
  </si>
  <si>
    <t>bhuz</t>
  </si>
  <si>
    <t>njuz</t>
  </si>
  <si>
    <t>bghj</t>
  </si>
  <si>
    <t>frtuj</t>
  </si>
  <si>
    <t>3.hra</t>
  </si>
  <si>
    <t>4.hra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</si>
  <si>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</si>
  <si>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</si>
  <si>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</si>
  <si>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</si>
  <si>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</si>
  <si>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</si>
  <si>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</si>
  <si>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</si>
  <si>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</si>
  <si>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</si>
  <si>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</si>
  <si>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</si>
  <si>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</si>
  <si>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</si>
  <si>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</si>
  <si>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</si>
  <si>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</si>
  <si>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</si>
  <si>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</si>
  <si>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</si>
  <si>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</si>
  <si>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</si>
  <si>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</si>
  <si>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</si>
  <si>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</si>
  <si>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</si>
  <si>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</si>
  <si>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</si>
  <si>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</si>
  <si>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</si>
  <si>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</si>
  <si>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</si>
  <si>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</si>
  <si>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</si>
  <si>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</si>
  <si>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</si>
  <si>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</si>
  <si>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</si>
  <si>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</si>
  <si>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</si>
  <si>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</si>
  <si>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</si>
  <si>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</si>
  <si>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</si>
  <si>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</si>
  <si>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</si>
  <si>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</si>
  <si>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</si>
  <si>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</si>
  <si>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</si>
  <si>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</si>
  <si>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</si>
  <si>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</si>
  <si>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</si>
  <si>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</si>
  <si>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</si>
  <si>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</si>
  <si>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</si>
  <si>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</si>
  <si>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</si>
  <si>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</si>
  <si>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</si>
  <si>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</si>
  <si>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</si>
  <si>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</si>
  <si>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</si>
  <si>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</si>
  <si>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</si>
  <si>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</si>
  <si>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</si>
  <si>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</si>
  <si>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</si>
  <si>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Pořadí</t>
  </si>
  <si>
    <t>pr. kval.</t>
  </si>
  <si>
    <t>finále</t>
  </si>
  <si>
    <t>Zdeněk Lidinský</t>
  </si>
  <si>
    <t>semif.</t>
  </si>
  <si>
    <t>Zdeněk Vrňata M</t>
  </si>
  <si>
    <t>Jirka Uhlíř STS</t>
  </si>
  <si>
    <t>Karel Stupka KS</t>
  </si>
  <si>
    <t>Petr Kalista NB</t>
  </si>
  <si>
    <t>Míra Dvořák HK</t>
  </si>
  <si>
    <t>Jaroslav Vebr N</t>
  </si>
  <si>
    <t>Marek Jedlička BT</t>
  </si>
  <si>
    <t>Marie Frýbortová E</t>
  </si>
  <si>
    <t>Kamil Šírek TDT</t>
  </si>
  <si>
    <t>Václav Suchý M</t>
  </si>
  <si>
    <t>Pavel Němec M</t>
  </si>
  <si>
    <t>Lukáš Prokeš STS</t>
  </si>
  <si>
    <t>Antonín Pichl KP</t>
  </si>
  <si>
    <t>Láďa Dostál BT</t>
  </si>
  <si>
    <t>Tomáš Maštera KS</t>
  </si>
  <si>
    <t>Jan Žilka NB</t>
  </si>
  <si>
    <t>René Brand KP</t>
  </si>
  <si>
    <t>Petr Adam HK</t>
  </si>
  <si>
    <t>Helena Spilková E</t>
  </si>
  <si>
    <t>Tomáš Voleman BT</t>
  </si>
  <si>
    <t>Lucka Květinská STS</t>
  </si>
  <si>
    <t>Standa Bambula BT</t>
  </si>
  <si>
    <t>Antonín Novotný N</t>
  </si>
  <si>
    <t>Tomáš Kunc M</t>
  </si>
  <si>
    <t>Mašát Pavel TDT</t>
  </si>
  <si>
    <t>Mašát Petr TDT</t>
  </si>
  <si>
    <t>Ota Frýbort E</t>
  </si>
  <si>
    <t>Míra Čabák BT</t>
  </si>
  <si>
    <t>Michal Trešl HK</t>
  </si>
  <si>
    <t>Josef Albrecht NB</t>
  </si>
  <si>
    <t>Lubomír Kovařík HK</t>
  </si>
  <si>
    <t>Matěj Stupka KS</t>
  </si>
  <si>
    <t>František Spilka E</t>
  </si>
  <si>
    <t>Mirek Kotaška N</t>
  </si>
  <si>
    <t>Aleš Minář KP</t>
  </si>
  <si>
    <t>Josef Vajsar KP</t>
  </si>
  <si>
    <t>Jan Klečák KS</t>
  </si>
  <si>
    <t>Pavel Blažek HK</t>
  </si>
  <si>
    <t>Ondřej Vaněk HK</t>
  </si>
  <si>
    <t>Josef Hes Br</t>
  </si>
  <si>
    <t>Zdeněk Vrňata MM</t>
  </si>
  <si>
    <t>Ivan Zámečník Br</t>
  </si>
  <si>
    <t>Milan Budař Č</t>
  </si>
  <si>
    <t>Jaroslav Rukavička Sm</t>
  </si>
  <si>
    <t>Šárka Vondráčková MM</t>
  </si>
  <si>
    <t>Marcel Pígl Sm</t>
  </si>
  <si>
    <t>Martin Tedla 08</t>
  </si>
  <si>
    <t>Zdeněk Lidinský Č</t>
  </si>
  <si>
    <t>Vláďa Volčko OR</t>
  </si>
  <si>
    <t>Dalibor Polívka KB</t>
  </si>
  <si>
    <t>Jan Smrž KB</t>
  </si>
  <si>
    <t>Jiří Polčák Č</t>
  </si>
  <si>
    <t>Petr Hovorka JA</t>
  </si>
  <si>
    <t>Jan Bartoň Sm</t>
  </si>
  <si>
    <t>Kamil Šírek Bo</t>
  </si>
  <si>
    <t>Ondřej Kováč KB</t>
  </si>
  <si>
    <t>Pavel Pospíšil Bo</t>
  </si>
  <si>
    <t>David Vrňata 08</t>
  </si>
  <si>
    <t>Radek Sedláček Bo</t>
  </si>
  <si>
    <t>Martin Hes JA</t>
  </si>
  <si>
    <t>Lukáš Čermák OR</t>
  </si>
  <si>
    <t>Martin Kolář 08</t>
  </si>
  <si>
    <t>Josef Vajsar Č</t>
  </si>
  <si>
    <t>Honza Prokeš MM</t>
  </si>
  <si>
    <t>Petr Cabadaj Br</t>
  </si>
  <si>
    <t>Milan Čikeš MM</t>
  </si>
  <si>
    <t>Katka Ledinská JA</t>
  </si>
  <si>
    <t>Katka Volfová Bo</t>
  </si>
  <si>
    <t>Jaroslav Cicvárek MH</t>
  </si>
  <si>
    <t>Zdeněk Štumpa MH</t>
  </si>
  <si>
    <t>Fanda Čermák OR</t>
  </si>
  <si>
    <t>Arnošt Müller Sm</t>
  </si>
  <si>
    <t>Jarda Vaněk MH</t>
  </si>
  <si>
    <t>Milena Filipová KB</t>
  </si>
  <si>
    <t>Radim Mareš Bo</t>
  </si>
  <si>
    <t>Petr Kouba OR</t>
  </si>
  <si>
    <t>Roman Špičák 08</t>
  </si>
  <si>
    <t>Václav Míka Br</t>
  </si>
  <si>
    <t>Tomáš Vaněk MH</t>
  </si>
  <si>
    <t>Miroslav Slaba Br</t>
  </si>
  <si>
    <t>Petr Vostřák Sm</t>
  </si>
  <si>
    <t>Radek Honomichl Ne</t>
  </si>
  <si>
    <t>Jarda Slípka S</t>
  </si>
  <si>
    <t>Marcel Pígl BOW</t>
  </si>
  <si>
    <t>Ondřej Chrt BOW</t>
  </si>
  <si>
    <t>Láďa Dostál BOW</t>
  </si>
  <si>
    <t>Tomáš Danko Dr</t>
  </si>
  <si>
    <t>Míra Veselý Ne</t>
  </si>
  <si>
    <t>Dalibor Čechura Ne</t>
  </si>
  <si>
    <t>Jaromír Koželuh T</t>
  </si>
  <si>
    <t>Petra Píglová BOW</t>
  </si>
  <si>
    <t>Martin Holý Z</t>
  </si>
  <si>
    <t>Antonín Malík T</t>
  </si>
  <si>
    <t>Květa Vacíková Ne</t>
  </si>
  <si>
    <t>Ctibor Cabadaj CA</t>
  </si>
  <si>
    <t>František Smolík FIČ</t>
  </si>
  <si>
    <t>Jan Uhlíř FIČ</t>
  </si>
  <si>
    <t>Vavřinec Zelníček S</t>
  </si>
  <si>
    <t>René Brand Z</t>
  </si>
  <si>
    <t>Eva Drtinová Dr</t>
  </si>
  <si>
    <t>Karel Štoudek FIČ</t>
  </si>
  <si>
    <t>Zbyněk Průša S</t>
  </si>
  <si>
    <t>Bětík S</t>
  </si>
  <si>
    <t>Pavel Smolík FIČ</t>
  </si>
  <si>
    <t>Dana Grymová Dr</t>
  </si>
  <si>
    <t>Petra Rosendorfová Dr</t>
  </si>
  <si>
    <t>Irena Háková T</t>
  </si>
  <si>
    <t>Jiří Holý Z</t>
  </si>
  <si>
    <t>Jan Cabadaj CA</t>
  </si>
  <si>
    <t>Andrea Cabadajová CA</t>
  </si>
  <si>
    <t>Adam Cabadaj CA</t>
  </si>
  <si>
    <t>Pavel Maršík P</t>
  </si>
  <si>
    <t>Květoslav Valouch MŠ</t>
  </si>
  <si>
    <t>Míka Milan KW</t>
  </si>
  <si>
    <t>Petr Bystřický MOO</t>
  </si>
  <si>
    <t>Blanka Heřmánková Va</t>
  </si>
  <si>
    <t>Tomáš Bystřický MOO</t>
  </si>
  <si>
    <t>Václav Dřevo MŠ</t>
  </si>
  <si>
    <t>Václav Prchlík P</t>
  </si>
  <si>
    <t>Jaroslav Dvořák ml. Do</t>
  </si>
  <si>
    <t>Martin Melichar MOO</t>
  </si>
  <si>
    <t>Tereza Laštovičková SB</t>
  </si>
  <si>
    <t>Libor Junek Va</t>
  </si>
  <si>
    <t>Stanislav Beňo Do</t>
  </si>
  <si>
    <t>Jana Říčařová K</t>
  </si>
  <si>
    <t>Jakub Kńákal MOO</t>
  </si>
  <si>
    <t>Jarda Glézl MŠ</t>
  </si>
  <si>
    <t>Václav Kučera P</t>
  </si>
  <si>
    <t>Katka Volfová SB</t>
  </si>
  <si>
    <t>Lukáš Vašíček Va</t>
  </si>
  <si>
    <t>Václav Vodrážka MŠ</t>
  </si>
  <si>
    <t>Petr Čásenský MŠ</t>
  </si>
  <si>
    <t>Jakub Vyškovský K</t>
  </si>
  <si>
    <t>Karel Hák P</t>
  </si>
  <si>
    <t>Jankulárová PR</t>
  </si>
  <si>
    <t>Josef Švec MŠ</t>
  </si>
  <si>
    <t>D. Vaňková PR</t>
  </si>
  <si>
    <t>Jiřina Rožďálová SB</t>
  </si>
  <si>
    <t>Zákostelecký PR</t>
  </si>
  <si>
    <t>Yvona Hofbauerová Va</t>
  </si>
  <si>
    <t>Tonda Svoboda K</t>
  </si>
  <si>
    <t>Míka Jan KW</t>
  </si>
  <si>
    <t>Klein Jan KW</t>
  </si>
  <si>
    <t>Roman Svoboda PR</t>
  </si>
  <si>
    <t>Míka Petr KW</t>
  </si>
  <si>
    <t>Roman Svoboda ml. PR</t>
  </si>
  <si>
    <t>Jaroslav Dvořák st. Do</t>
  </si>
  <si>
    <t>Petra Kovačová SB</t>
  </si>
  <si>
    <t>Rudolf Durrhamer DO</t>
  </si>
  <si>
    <t>Katka Bárová PR</t>
  </si>
  <si>
    <t>Zuzka Uhlířová</t>
  </si>
  <si>
    <t>Andrej Mesiarik</t>
  </si>
  <si>
    <t>Petr Čásenský</t>
  </si>
  <si>
    <t>čistý průměr</t>
  </si>
  <si>
    <t>Dalibor Čechura</t>
  </si>
  <si>
    <t>Karel Štoudek</t>
  </si>
  <si>
    <t>Mirek Hejný</t>
  </si>
  <si>
    <t>Nej nához</t>
  </si>
  <si>
    <t>Miroslav Krch</t>
  </si>
  <si>
    <t>Vladimíra Hejná</t>
  </si>
  <si>
    <t>Šárka Glézlová</t>
  </si>
  <si>
    <t>Michal Mareš</t>
  </si>
  <si>
    <t>Blanka Heřmánková</t>
  </si>
  <si>
    <t>Milan Čikeš</t>
  </si>
  <si>
    <t>Dalibor Polívka</t>
  </si>
  <si>
    <t>Šimon Melcr</t>
  </si>
  <si>
    <t>Tomáš Houška</t>
  </si>
  <si>
    <t>Jarda Glézl</t>
  </si>
  <si>
    <t>Jiří Uhlíř ml.</t>
  </si>
  <si>
    <t>Jarda Cicvárek</t>
  </si>
  <si>
    <t>Míra Pisinger</t>
  </si>
  <si>
    <t>Katka Ledinská</t>
  </si>
  <si>
    <t>Tomáš Hodoušek</t>
  </si>
  <si>
    <t>Soňa Michálková</t>
  </si>
  <si>
    <t>Petr Michálek</t>
  </si>
  <si>
    <t>Květoslav Valouch</t>
  </si>
  <si>
    <t>Bohouš Charvát</t>
  </si>
  <si>
    <t>Katka Marešová</t>
  </si>
  <si>
    <t>Prokeš Michal</t>
  </si>
  <si>
    <t>Milan Štaidl</t>
  </si>
  <si>
    <t>Jirka Doležal</t>
  </si>
  <si>
    <t>Honza Prokeš</t>
  </si>
  <si>
    <t>Martin Hes</t>
  </si>
  <si>
    <t xml:space="preserve">Jarda Butal </t>
  </si>
  <si>
    <t xml:space="preserve">Jiří Uhlíř </t>
  </si>
  <si>
    <t>Uhlířová Zuzka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</si>
</sst>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00\ 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Red][&gt;=500]General;[Blue][&lt;=300]General;General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2" fillId="5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1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6" applyFont="1" applyBorder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22" fillId="0" borderId="33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35" xfId="0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/>
    </xf>
    <xf numFmtId="1" fontId="0" fillId="0" borderId="4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166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170" fontId="2" fillId="0" borderId="0" xfId="0" applyNumberFormat="1" applyFont="1" applyAlignment="1">
      <alignment/>
    </xf>
    <xf numFmtId="0" fontId="0" fillId="17" borderId="13" xfId="0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52" xfId="0" applyFill="1" applyBorder="1" applyAlignment="1">
      <alignment/>
    </xf>
    <xf numFmtId="1" fontId="0" fillId="17" borderId="53" xfId="0" applyNumberFormat="1" applyFill="1" applyBorder="1" applyAlignment="1">
      <alignment/>
    </xf>
    <xf numFmtId="1" fontId="0" fillId="17" borderId="46" xfId="0" applyNumberFormat="1" applyFill="1" applyBorder="1" applyAlignment="1">
      <alignment/>
    </xf>
    <xf numFmtId="0" fontId="0" fillId="17" borderId="54" xfId="0" applyFill="1" applyBorder="1" applyAlignment="1">
      <alignment/>
    </xf>
    <xf numFmtId="0" fontId="0" fillId="17" borderId="53" xfId="0" applyFill="1" applyBorder="1" applyAlignment="1">
      <alignment/>
    </xf>
    <xf numFmtId="0" fontId="0" fillId="0" borderId="11" xfId="0" applyFill="1" applyBorder="1" applyAlignment="1">
      <alignment horizontal="right"/>
    </xf>
    <xf numFmtId="1" fontId="2" fillId="10" borderId="34" xfId="0" applyNumberFormat="1" applyFont="1" applyFill="1" applyBorder="1" applyAlignment="1">
      <alignment/>
    </xf>
    <xf numFmtId="1" fontId="2" fillId="10" borderId="55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24" borderId="33" xfId="0" applyNumberFormat="1" applyFont="1" applyFill="1" applyBorder="1" applyAlignment="1">
      <alignment/>
    </xf>
    <xf numFmtId="1" fontId="2" fillId="24" borderId="34" xfId="0" applyNumberFormat="1" applyFont="1" applyFill="1" applyBorder="1" applyAlignment="1">
      <alignment/>
    </xf>
    <xf numFmtId="1" fontId="2" fillId="7" borderId="33" xfId="0" applyNumberFormat="1" applyFont="1" applyFill="1" applyBorder="1" applyAlignment="1">
      <alignment/>
    </xf>
    <xf numFmtId="1" fontId="2" fillId="7" borderId="34" xfId="0" applyNumberFormat="1" applyFont="1" applyFill="1" applyBorder="1" applyAlignment="1">
      <alignment/>
    </xf>
    <xf numFmtId="0" fontId="21" fillId="5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/>
    </xf>
    <xf numFmtId="0" fontId="23" fillId="17" borderId="13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21" fillId="5" borderId="54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0" fillId="5" borderId="60" xfId="0" applyFill="1" applyBorder="1" applyAlignment="1">
      <alignment/>
    </xf>
    <xf numFmtId="0" fontId="21" fillId="5" borderId="55" xfId="0" applyFont="1" applyFill="1" applyBorder="1" applyAlignment="1">
      <alignment horizontal="center" vertical="center" wrapText="1"/>
    </xf>
    <xf numFmtId="1" fontId="2" fillId="7" borderId="61" xfId="0" applyNumberFormat="1" applyFont="1" applyFill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62" xfId="0" applyFill="1" applyBorder="1" applyAlignment="1">
      <alignment/>
    </xf>
    <xf numFmtId="0" fontId="2" fillId="0" borderId="37" xfId="46" applyFont="1" applyFill="1" applyBorder="1" applyProtection="1">
      <alignment/>
      <protection hidden="1"/>
    </xf>
    <xf numFmtId="1" fontId="0" fillId="17" borderId="52" xfId="0" applyNumberForma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64" xfId="0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5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66" xfId="0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44" xfId="46" applyFont="1" applyFill="1" applyBorder="1" applyProtection="1">
      <alignment/>
      <protection hidden="1"/>
    </xf>
    <xf numFmtId="0" fontId="2" fillId="0" borderId="67" xfId="0" applyFont="1" applyFill="1" applyBorder="1" applyAlignment="1">
      <alignment/>
    </xf>
    <xf numFmtId="0" fontId="0" fillId="17" borderId="46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2"/>
  <sheetViews>
    <sheetView showRowColHeaders="0" tabSelected="1" zoomScale="140" zoomScaleNormal="140" zoomScalePageLayoutView="0" workbookViewId="0" topLeftCell="A1">
      <selection activeCell="B53" sqref="B53"/>
    </sheetView>
  </sheetViews>
  <sheetFormatPr defaultColWidth="9.140625" defaultRowHeight="12.75"/>
  <cols>
    <col min="1" max="1" width="3.57421875" style="7" customWidth="1"/>
    <col min="2" max="2" width="21.421875" style="18" customWidth="1"/>
    <col min="3" max="3" width="5.421875" style="19" customWidth="1"/>
    <col min="4" max="4" width="3.8515625" style="19" customWidth="1"/>
    <col min="5" max="6" width="4.7109375" style="19" customWidth="1"/>
    <col min="7" max="7" width="0.13671875" style="20" customWidth="1"/>
    <col min="8" max="8" width="4.28125" style="21" customWidth="1"/>
    <col min="9" max="9" width="7.00390625" style="23" customWidth="1"/>
    <col min="10" max="10" width="5.421875" style="22" customWidth="1"/>
    <col min="11" max="11" width="5.57421875" style="22" customWidth="1"/>
    <col min="12" max="12" width="0.2890625" style="0" customWidth="1"/>
    <col min="13" max="13" width="4.7109375" style="21" customWidth="1"/>
    <col min="14" max="16" width="6.00390625" style="0" customWidth="1"/>
    <col min="17" max="17" width="0.2890625" style="0" customWidth="1"/>
    <col min="18" max="18" width="5.7109375" style="0" customWidth="1"/>
    <col min="19" max="19" width="0.13671875" style="0" customWidth="1"/>
  </cols>
  <sheetData>
    <row r="1" spans="1:36" s="13" customFormat="1" ht="22.5" customHeight="1" thickBot="1">
      <c r="A1" s="93" t="s">
        <v>88</v>
      </c>
      <c r="B1" s="96" t="s">
        <v>0</v>
      </c>
      <c r="C1" s="97" t="s">
        <v>1</v>
      </c>
      <c r="D1" s="98" t="s">
        <v>2</v>
      </c>
      <c r="E1" s="99" t="s">
        <v>3</v>
      </c>
      <c r="F1" s="97" t="s">
        <v>4</v>
      </c>
      <c r="G1" s="97" t="s">
        <v>5</v>
      </c>
      <c r="H1" s="97" t="s">
        <v>6</v>
      </c>
      <c r="I1" s="97" t="s">
        <v>89</v>
      </c>
      <c r="J1" s="97" t="s">
        <v>14</v>
      </c>
      <c r="K1" s="97" t="s">
        <v>15</v>
      </c>
      <c r="L1" s="97" t="s">
        <v>5</v>
      </c>
      <c r="M1" s="97" t="s">
        <v>92</v>
      </c>
      <c r="N1" s="97" t="s">
        <v>16</v>
      </c>
      <c r="O1" s="97" t="s">
        <v>17</v>
      </c>
      <c r="P1" s="97" t="s">
        <v>18</v>
      </c>
      <c r="Q1" s="97" t="s">
        <v>5</v>
      </c>
      <c r="R1" s="97" t="s">
        <v>90</v>
      </c>
      <c r="S1" s="100"/>
      <c r="T1" s="101" t="s">
        <v>246</v>
      </c>
      <c r="U1" s="41" t="s">
        <v>250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3" customFormat="1" ht="16.5" customHeight="1" thickBot="1">
      <c r="A2" s="108">
        <f>1</f>
        <v>1</v>
      </c>
      <c r="B2" s="68" t="s">
        <v>256</v>
      </c>
      <c r="C2" s="42">
        <v>171</v>
      </c>
      <c r="D2" s="57">
        <f>ROUND((165-C2)*60%,0)</f>
        <v>-4</v>
      </c>
      <c r="E2" s="74">
        <v>190</v>
      </c>
      <c r="F2" s="75">
        <v>212</v>
      </c>
      <c r="G2" s="61">
        <f>E2+F2</f>
        <v>402</v>
      </c>
      <c r="H2" s="91">
        <f>G2+D2+D2</f>
        <v>394</v>
      </c>
      <c r="I2" s="44">
        <f>H2/2</f>
        <v>197</v>
      </c>
      <c r="J2" s="75">
        <v>189</v>
      </c>
      <c r="K2" s="75">
        <v>159</v>
      </c>
      <c r="L2" s="43">
        <f>J2+K2</f>
        <v>348</v>
      </c>
      <c r="M2" s="89">
        <f>I2+J2+K2+D2*2</f>
        <v>537</v>
      </c>
      <c r="N2" s="81">
        <v>192</v>
      </c>
      <c r="O2" s="77">
        <v>204</v>
      </c>
      <c r="P2" s="77">
        <v>183</v>
      </c>
      <c r="Q2" s="62">
        <f>O2+P2</f>
        <v>387</v>
      </c>
      <c r="R2" s="86">
        <f>N2+O2+P2+D2*3</f>
        <v>567</v>
      </c>
      <c r="S2" s="43"/>
      <c r="T2" s="53">
        <f>AVERAGE(E2,F2,J2,K2,N2,O2,P2)</f>
        <v>189.85714285714286</v>
      </c>
      <c r="U2" s="85"/>
      <c r="V2" s="85" t="s">
        <v>278</v>
      </c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s="4" customFormat="1" ht="16.5" customHeight="1" thickBot="1">
      <c r="A3" s="109">
        <f>1+1</f>
        <v>2</v>
      </c>
      <c r="B3" s="63" t="s">
        <v>251</v>
      </c>
      <c r="C3" s="38">
        <v>158</v>
      </c>
      <c r="D3" s="57">
        <f>ROUND((165-C3)*60%,0)</f>
        <v>4</v>
      </c>
      <c r="E3" s="74">
        <v>213</v>
      </c>
      <c r="F3" s="75">
        <v>171</v>
      </c>
      <c r="G3" s="51">
        <f>E3+F3</f>
        <v>384</v>
      </c>
      <c r="H3" s="91">
        <f>G3+D3+D3</f>
        <v>392</v>
      </c>
      <c r="I3" s="44">
        <f>H3/2</f>
        <v>196</v>
      </c>
      <c r="J3" s="75">
        <v>193</v>
      </c>
      <c r="K3" s="75">
        <v>162</v>
      </c>
      <c r="L3" s="43">
        <f>J3+K3</f>
        <v>355</v>
      </c>
      <c r="M3" s="89">
        <f>I3+J3+K3+D3*2</f>
        <v>559</v>
      </c>
      <c r="N3" s="82">
        <v>194</v>
      </c>
      <c r="O3" s="83">
        <v>169</v>
      </c>
      <c r="P3" s="83">
        <v>176</v>
      </c>
      <c r="Q3" s="64">
        <f>O3+P3</f>
        <v>345</v>
      </c>
      <c r="R3" s="87">
        <f>N3+O3+P3+D3*3</f>
        <v>551</v>
      </c>
      <c r="S3" s="39"/>
      <c r="T3" s="53">
        <f aca="true" t="shared" si="0" ref="T3:T42">AVERAGE(E3,F3,J3,K3,N3,O3,P3)</f>
        <v>182.57142857142858</v>
      </c>
      <c r="U3" s="73">
        <f>MAX(E2:F56,J2:K25,N2:P13)</f>
        <v>226</v>
      </c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25" s="4" customFormat="1" ht="16.5" customHeight="1" thickBot="1">
      <c r="A4" s="109">
        <v>3</v>
      </c>
      <c r="B4" s="58" t="s">
        <v>243</v>
      </c>
      <c r="C4" s="38">
        <v>171</v>
      </c>
      <c r="D4" s="57">
        <f>ROUND((165-C4)*60%,0)</f>
        <v>-4</v>
      </c>
      <c r="E4" s="74">
        <v>188</v>
      </c>
      <c r="F4" s="75">
        <v>177</v>
      </c>
      <c r="G4" s="51">
        <f>E4+F4</f>
        <v>365</v>
      </c>
      <c r="H4" s="91">
        <f>G4+D4+D4</f>
        <v>357</v>
      </c>
      <c r="I4" s="44">
        <f>H4/2</f>
        <v>178.5</v>
      </c>
      <c r="J4" s="75">
        <v>193</v>
      </c>
      <c r="K4" s="75">
        <v>200</v>
      </c>
      <c r="L4" s="43">
        <f>J4+K4</f>
        <v>393</v>
      </c>
      <c r="M4" s="89">
        <f>I4+J4+K4+D4*2</f>
        <v>563.5</v>
      </c>
      <c r="N4" s="84">
        <v>138</v>
      </c>
      <c r="O4" s="77">
        <v>226</v>
      </c>
      <c r="P4" s="77">
        <v>183</v>
      </c>
      <c r="Q4" s="62">
        <f>O4+P4</f>
        <v>409</v>
      </c>
      <c r="R4" s="86">
        <f>N4+O4+P4+D4*3</f>
        <v>535</v>
      </c>
      <c r="S4" s="39"/>
      <c r="T4" s="53">
        <f t="shared" si="0"/>
        <v>186.42857142857142</v>
      </c>
      <c r="U4" s="39"/>
      <c r="V4" s="39"/>
      <c r="W4" s="39"/>
      <c r="X4" s="39"/>
      <c r="Y4" s="39"/>
    </row>
    <row r="5" spans="1:25" s="4" customFormat="1" ht="16.5" customHeight="1" thickBot="1">
      <c r="A5" s="109">
        <v>4</v>
      </c>
      <c r="B5" s="56" t="s">
        <v>263</v>
      </c>
      <c r="C5" s="38">
        <v>141</v>
      </c>
      <c r="D5" s="57">
        <f>ROUND((165-C5)*60%,0)</f>
        <v>14</v>
      </c>
      <c r="E5" s="74">
        <v>170</v>
      </c>
      <c r="F5" s="75">
        <v>159</v>
      </c>
      <c r="G5" s="51">
        <f>E5+F5</f>
        <v>329</v>
      </c>
      <c r="H5" s="91">
        <f>G5+D5+D5</f>
        <v>357</v>
      </c>
      <c r="I5" s="44">
        <f>H5/2</f>
        <v>178.5</v>
      </c>
      <c r="J5" s="75">
        <v>183</v>
      </c>
      <c r="K5" s="75">
        <v>207</v>
      </c>
      <c r="L5" s="43">
        <f>J5+K5</f>
        <v>390</v>
      </c>
      <c r="M5" s="89">
        <f>I5+J5+K5+D5*2</f>
        <v>596.5</v>
      </c>
      <c r="N5" s="106">
        <v>140</v>
      </c>
      <c r="O5" s="75">
        <v>161</v>
      </c>
      <c r="P5" s="75">
        <v>170</v>
      </c>
      <c r="Q5" s="61">
        <f>O5+P5</f>
        <v>331</v>
      </c>
      <c r="R5" s="88">
        <f>N5+O5+P5+D5*3</f>
        <v>513</v>
      </c>
      <c r="S5" s="39"/>
      <c r="T5" s="53">
        <f t="shared" si="0"/>
        <v>170</v>
      </c>
      <c r="U5" s="39"/>
      <c r="V5" s="39"/>
      <c r="W5" s="39"/>
      <c r="X5" s="39"/>
      <c r="Y5" s="39"/>
    </row>
    <row r="6" spans="1:25" s="4" customFormat="1" ht="16.5" customHeight="1" thickBot="1">
      <c r="A6" s="109">
        <v>5</v>
      </c>
      <c r="B6" s="107" t="s">
        <v>276</v>
      </c>
      <c r="C6" s="38">
        <v>181</v>
      </c>
      <c r="D6" s="57">
        <f>ROUND((165-C6)*60%,0)</f>
        <v>-10</v>
      </c>
      <c r="E6" s="74">
        <v>178</v>
      </c>
      <c r="F6" s="75">
        <v>193</v>
      </c>
      <c r="G6" s="51">
        <f>E6+F6</f>
        <v>371</v>
      </c>
      <c r="H6" s="91">
        <f>G6+D6+D6</f>
        <v>351</v>
      </c>
      <c r="I6" s="44">
        <f>H6/2</f>
        <v>175.5</v>
      </c>
      <c r="J6" s="75">
        <v>164</v>
      </c>
      <c r="K6" s="75">
        <v>201</v>
      </c>
      <c r="L6" s="43">
        <f>J6+K6</f>
        <v>365</v>
      </c>
      <c r="M6" s="89">
        <f>I6+J6+K6+D6*2</f>
        <v>520.5</v>
      </c>
      <c r="N6" s="117">
        <v>165</v>
      </c>
      <c r="O6" s="83">
        <v>191</v>
      </c>
      <c r="P6" s="83">
        <v>154</v>
      </c>
      <c r="Q6" s="64">
        <f>O6+P6</f>
        <v>345</v>
      </c>
      <c r="R6" s="87">
        <f>N6+O6+P6+D6*3</f>
        <v>480</v>
      </c>
      <c r="S6" s="39"/>
      <c r="T6" s="53">
        <f t="shared" si="0"/>
        <v>178</v>
      </c>
      <c r="U6" s="39"/>
      <c r="V6" s="39"/>
      <c r="W6" s="39"/>
      <c r="X6" s="39"/>
      <c r="Y6" s="39"/>
    </row>
    <row r="7" spans="1:25" s="4" customFormat="1" ht="16.5" customHeight="1" thickBot="1">
      <c r="A7" s="109">
        <v>6</v>
      </c>
      <c r="B7" s="56" t="s">
        <v>260</v>
      </c>
      <c r="C7" s="38">
        <v>156</v>
      </c>
      <c r="D7" s="57">
        <f>ROUND((165-C7)*60%,0)</f>
        <v>5</v>
      </c>
      <c r="E7" s="74">
        <v>136</v>
      </c>
      <c r="F7" s="75">
        <v>161</v>
      </c>
      <c r="G7" s="51">
        <f>E7+F7</f>
        <v>297</v>
      </c>
      <c r="H7" s="91">
        <f>G7+D7+D7</f>
        <v>307</v>
      </c>
      <c r="I7" s="44">
        <f>H7/2</f>
        <v>153.5</v>
      </c>
      <c r="J7" s="75">
        <v>177</v>
      </c>
      <c r="K7" s="75">
        <v>158</v>
      </c>
      <c r="L7" s="43">
        <f>J7+K7</f>
        <v>335</v>
      </c>
      <c r="M7" s="89">
        <f>I7+J7+K7+D7*2</f>
        <v>498.5</v>
      </c>
      <c r="N7" s="84">
        <v>128</v>
      </c>
      <c r="O7" s="77">
        <v>161</v>
      </c>
      <c r="P7" s="77">
        <v>170</v>
      </c>
      <c r="Q7" s="62">
        <f>O7+P7</f>
        <v>331</v>
      </c>
      <c r="R7" s="86">
        <f>N7+O7+P7+D7*3</f>
        <v>474</v>
      </c>
      <c r="S7" s="39"/>
      <c r="T7" s="53">
        <f t="shared" si="0"/>
        <v>155.85714285714286</v>
      </c>
      <c r="U7" s="39"/>
      <c r="V7" s="39"/>
      <c r="W7" s="39"/>
      <c r="X7" s="39"/>
      <c r="Y7" s="39"/>
    </row>
    <row r="8" spans="1:25" s="36" customFormat="1" ht="16.5" customHeight="1" thickBot="1">
      <c r="A8" s="109">
        <v>7</v>
      </c>
      <c r="B8" s="56" t="s">
        <v>259</v>
      </c>
      <c r="C8" s="38">
        <v>165</v>
      </c>
      <c r="D8" s="57">
        <f>ROUND((165-C8)*60%,0)</f>
        <v>0</v>
      </c>
      <c r="E8" s="74">
        <v>164</v>
      </c>
      <c r="F8" s="75">
        <v>154</v>
      </c>
      <c r="G8" s="30">
        <f>E8+F8</f>
        <v>318</v>
      </c>
      <c r="H8" s="91">
        <f>G8+D8+D8</f>
        <v>318</v>
      </c>
      <c r="I8" s="44">
        <f>H8/2</f>
        <v>159</v>
      </c>
      <c r="J8" s="75">
        <v>187</v>
      </c>
      <c r="K8" s="75">
        <v>197</v>
      </c>
      <c r="L8" s="43">
        <f>J8+K8</f>
        <v>384</v>
      </c>
      <c r="M8" s="89">
        <f>I8+J8+K8+D8*2</f>
        <v>543</v>
      </c>
      <c r="N8" s="81">
        <v>139</v>
      </c>
      <c r="O8" s="77">
        <v>192</v>
      </c>
      <c r="P8" s="77">
        <v>141</v>
      </c>
      <c r="Q8" s="62">
        <f>O8+P8</f>
        <v>333</v>
      </c>
      <c r="R8" s="86">
        <f>N8+O8+P8+D8*3</f>
        <v>472</v>
      </c>
      <c r="S8" s="40"/>
      <c r="T8" s="53">
        <f t="shared" si="0"/>
        <v>167.71428571428572</v>
      </c>
      <c r="U8" s="40"/>
      <c r="V8" s="40"/>
      <c r="W8" s="40"/>
      <c r="X8" s="40"/>
      <c r="Y8" s="40"/>
    </row>
    <row r="9" spans="1:25" s="35" customFormat="1" ht="16.5" customHeight="1" thickBot="1">
      <c r="A9" s="109">
        <v>8</v>
      </c>
      <c r="B9" s="58" t="s">
        <v>245</v>
      </c>
      <c r="C9" s="38">
        <v>152</v>
      </c>
      <c r="D9" s="57">
        <f>ROUND((165-C9)*60%,0)</f>
        <v>8</v>
      </c>
      <c r="E9" s="74">
        <v>164</v>
      </c>
      <c r="F9" s="75">
        <v>170</v>
      </c>
      <c r="G9" s="30">
        <f>E9+F9</f>
        <v>334</v>
      </c>
      <c r="H9" s="91">
        <f>G9+D9+D9</f>
        <v>350</v>
      </c>
      <c r="I9" s="44">
        <f>H9/2</f>
        <v>175</v>
      </c>
      <c r="J9" s="75">
        <v>163</v>
      </c>
      <c r="K9" s="75">
        <v>159</v>
      </c>
      <c r="L9" s="43">
        <f>J9+K9</f>
        <v>322</v>
      </c>
      <c r="M9" s="89">
        <f>I9+J9+K9+D9*2</f>
        <v>513</v>
      </c>
      <c r="N9" s="81">
        <v>153</v>
      </c>
      <c r="O9" s="77">
        <v>139</v>
      </c>
      <c r="P9" s="77">
        <v>151</v>
      </c>
      <c r="Q9" s="62">
        <f>O9+P9</f>
        <v>290</v>
      </c>
      <c r="R9" s="86">
        <f>N9+O9+P9+D9*3</f>
        <v>467</v>
      </c>
      <c r="S9" s="37"/>
      <c r="T9" s="53">
        <f t="shared" si="0"/>
        <v>157</v>
      </c>
      <c r="U9" s="37"/>
      <c r="V9" s="37"/>
      <c r="W9" s="37"/>
      <c r="X9" s="37"/>
      <c r="Y9" s="37"/>
    </row>
    <row r="10" spans="1:20" s="1" customFormat="1" ht="16.5" customHeight="1" thickBot="1">
      <c r="A10" s="109">
        <v>9</v>
      </c>
      <c r="B10" s="58" t="s">
        <v>271</v>
      </c>
      <c r="C10" s="38">
        <v>166</v>
      </c>
      <c r="D10" s="57">
        <f>ROUND((165-C10)*60%,0)</f>
        <v>-1</v>
      </c>
      <c r="E10" s="74">
        <v>184</v>
      </c>
      <c r="F10" s="75">
        <v>182</v>
      </c>
      <c r="G10" s="52">
        <f>E10+F10</f>
        <v>366</v>
      </c>
      <c r="H10" s="91">
        <f>G10+D10+D10</f>
        <v>364</v>
      </c>
      <c r="I10" s="44">
        <f>H10/2</f>
        <v>182</v>
      </c>
      <c r="J10" s="75">
        <v>215</v>
      </c>
      <c r="K10" s="75">
        <v>195</v>
      </c>
      <c r="L10" s="43">
        <f>J10+K10</f>
        <v>410</v>
      </c>
      <c r="M10" s="89">
        <f>I10+J10+K10+D10*2</f>
        <v>590</v>
      </c>
      <c r="N10" s="81">
        <v>169</v>
      </c>
      <c r="O10" s="77">
        <v>181</v>
      </c>
      <c r="P10" s="77">
        <v>116</v>
      </c>
      <c r="Q10" s="62">
        <f>O10+P10</f>
        <v>297</v>
      </c>
      <c r="R10" s="86">
        <f>N10+O10+P10+D10*3</f>
        <v>463</v>
      </c>
      <c r="S10" s="45"/>
      <c r="T10" s="53">
        <f t="shared" si="0"/>
        <v>177.42857142857142</v>
      </c>
    </row>
    <row r="11" spans="1:20" s="4" customFormat="1" ht="16.5" customHeight="1" thickBot="1">
      <c r="A11" s="109">
        <v>10</v>
      </c>
      <c r="B11" s="56" t="s">
        <v>277</v>
      </c>
      <c r="C11" s="38">
        <v>155</v>
      </c>
      <c r="D11" s="57">
        <f>ROUND((165-C11)*60%,0)</f>
        <v>6</v>
      </c>
      <c r="E11" s="74">
        <v>175</v>
      </c>
      <c r="F11" s="75">
        <v>160</v>
      </c>
      <c r="G11" s="30">
        <f>E11+F11</f>
        <v>335</v>
      </c>
      <c r="H11" s="91">
        <f>G11+D11+D11</f>
        <v>347</v>
      </c>
      <c r="I11" s="44">
        <f>H11/2</f>
        <v>173.5</v>
      </c>
      <c r="J11" s="75">
        <v>155</v>
      </c>
      <c r="K11" s="75">
        <v>175</v>
      </c>
      <c r="L11" s="43">
        <f>J11+K11</f>
        <v>330</v>
      </c>
      <c r="M11" s="89">
        <f>I11+J11+K11+D11*2</f>
        <v>515.5</v>
      </c>
      <c r="N11" s="117">
        <v>135</v>
      </c>
      <c r="O11" s="83">
        <v>130</v>
      </c>
      <c r="P11" s="83">
        <v>170</v>
      </c>
      <c r="Q11" s="64">
        <f>O11+P11</f>
        <v>300</v>
      </c>
      <c r="R11" s="87">
        <f>N11+O11+P11+D11*3</f>
        <v>453</v>
      </c>
      <c r="S11" s="39"/>
      <c r="T11" s="53">
        <f t="shared" si="0"/>
        <v>157.14285714285714</v>
      </c>
    </row>
    <row r="12" spans="1:20" s="4" customFormat="1" ht="16.5" customHeight="1" thickBot="1">
      <c r="A12" s="109">
        <v>11</v>
      </c>
      <c r="B12" s="58" t="s">
        <v>274</v>
      </c>
      <c r="C12" s="38">
        <v>136</v>
      </c>
      <c r="D12" s="57">
        <f>ROUND((165-C12)*60%,0)</f>
        <v>17</v>
      </c>
      <c r="E12" s="74">
        <v>141</v>
      </c>
      <c r="F12" s="75">
        <v>156</v>
      </c>
      <c r="G12" s="51">
        <f>E12+F12</f>
        <v>297</v>
      </c>
      <c r="H12" s="91">
        <f>G12+D12+D12</f>
        <v>331</v>
      </c>
      <c r="I12" s="44">
        <f>H12/2</f>
        <v>165.5</v>
      </c>
      <c r="J12" s="75">
        <v>164</v>
      </c>
      <c r="K12" s="75">
        <v>157</v>
      </c>
      <c r="L12" s="43">
        <f>J12+K12</f>
        <v>321</v>
      </c>
      <c r="M12" s="89">
        <f>I12+J12+K12+D12*2</f>
        <v>520.5</v>
      </c>
      <c r="N12" s="81">
        <v>127</v>
      </c>
      <c r="O12" s="77">
        <v>100</v>
      </c>
      <c r="P12" s="77">
        <v>132</v>
      </c>
      <c r="Q12" s="62">
        <f>O12+P12</f>
        <v>232</v>
      </c>
      <c r="R12" s="86">
        <f>N12+O12+P12+D12*3</f>
        <v>410</v>
      </c>
      <c r="S12" s="39"/>
      <c r="T12" s="53">
        <f t="shared" si="0"/>
        <v>139.57142857142858</v>
      </c>
    </row>
    <row r="13" spans="1:20" s="4" customFormat="1" ht="16.5" customHeight="1" thickBot="1">
      <c r="A13" s="109">
        <v>12</v>
      </c>
      <c r="B13" s="56" t="s">
        <v>262</v>
      </c>
      <c r="C13" s="38">
        <v>157</v>
      </c>
      <c r="D13" s="57">
        <f>ROUND((165-C13)*60%,0)</f>
        <v>5</v>
      </c>
      <c r="E13" s="74">
        <v>150</v>
      </c>
      <c r="F13" s="75">
        <v>201</v>
      </c>
      <c r="G13" s="51">
        <f>E13+F13</f>
        <v>351</v>
      </c>
      <c r="H13" s="91">
        <f>G13+D13+D13</f>
        <v>361</v>
      </c>
      <c r="I13" s="44">
        <f>H13/2</f>
        <v>180.5</v>
      </c>
      <c r="J13" s="75">
        <v>154</v>
      </c>
      <c r="K13" s="75">
        <v>160</v>
      </c>
      <c r="L13" s="43">
        <f>J13+K13</f>
        <v>314</v>
      </c>
      <c r="M13" s="89">
        <f>I13+J13+K13+D13*2</f>
        <v>504.5</v>
      </c>
      <c r="N13" s="81">
        <v>140</v>
      </c>
      <c r="O13" s="77">
        <v>129</v>
      </c>
      <c r="P13" s="77">
        <v>111</v>
      </c>
      <c r="Q13" s="62">
        <f>O13+P13</f>
        <v>240</v>
      </c>
      <c r="R13" s="86">
        <f>N13+O13+P13+D13*3</f>
        <v>395</v>
      </c>
      <c r="S13" s="39"/>
      <c r="T13" s="53">
        <f t="shared" si="0"/>
        <v>149.28571428571428</v>
      </c>
    </row>
    <row r="14" spans="1:20" s="4" customFormat="1" ht="16.5" customHeight="1" thickBot="1">
      <c r="A14" s="110">
        <v>13</v>
      </c>
      <c r="B14" s="58" t="s">
        <v>275</v>
      </c>
      <c r="C14" s="38">
        <v>176</v>
      </c>
      <c r="D14" s="57">
        <f>ROUND((165-C14)*60%,0)</f>
        <v>-7</v>
      </c>
      <c r="E14" s="74">
        <v>154</v>
      </c>
      <c r="F14" s="75">
        <v>189</v>
      </c>
      <c r="G14" s="30">
        <f>E14+F14</f>
        <v>343</v>
      </c>
      <c r="H14" s="91">
        <f>G14+D14+D14</f>
        <v>329</v>
      </c>
      <c r="I14" s="44">
        <f>H14/2</f>
        <v>164.5</v>
      </c>
      <c r="J14" s="75">
        <v>177</v>
      </c>
      <c r="K14" s="75">
        <v>161</v>
      </c>
      <c r="L14" s="43">
        <f>J14+K14</f>
        <v>338</v>
      </c>
      <c r="M14" s="89">
        <f>I14+J14+K14+D14*2</f>
        <v>488.5</v>
      </c>
      <c r="N14" s="46"/>
      <c r="O14" s="45"/>
      <c r="P14" s="45"/>
      <c r="Q14" s="45">
        <f>O14+P14</f>
        <v>0</v>
      </c>
      <c r="R14" s="47"/>
      <c r="S14" s="39"/>
      <c r="T14" s="53">
        <f t="shared" si="0"/>
        <v>170.25</v>
      </c>
    </row>
    <row r="15" spans="1:20" s="4" customFormat="1" ht="16.5" customHeight="1" thickBot="1">
      <c r="A15" s="110">
        <v>14</v>
      </c>
      <c r="B15" s="58" t="s">
        <v>252</v>
      </c>
      <c r="C15" s="38">
        <v>170</v>
      </c>
      <c r="D15" s="57">
        <f>ROUND((165-C15)*60%,0)</f>
        <v>-3</v>
      </c>
      <c r="E15" s="74">
        <v>186</v>
      </c>
      <c r="F15" s="75">
        <v>191</v>
      </c>
      <c r="G15" s="51">
        <f>E15+F15</f>
        <v>377</v>
      </c>
      <c r="H15" s="91">
        <f>G15+D15+D15</f>
        <v>371</v>
      </c>
      <c r="I15" s="44">
        <f>H15/2</f>
        <v>185.5</v>
      </c>
      <c r="J15" s="75">
        <v>125</v>
      </c>
      <c r="K15" s="75">
        <v>182</v>
      </c>
      <c r="L15" s="43">
        <f>J15+K15</f>
        <v>307</v>
      </c>
      <c r="M15" s="89">
        <f>I15+J15+K15+D15*2</f>
        <v>486.5</v>
      </c>
      <c r="N15" s="45"/>
      <c r="O15" s="45"/>
      <c r="P15" s="45"/>
      <c r="Q15" s="45">
        <f>O15+P15</f>
        <v>0</v>
      </c>
      <c r="R15" s="45"/>
      <c r="S15" s="39"/>
      <c r="T15" s="53">
        <f t="shared" si="0"/>
        <v>171</v>
      </c>
    </row>
    <row r="16" spans="1:20" s="4" customFormat="1" ht="16.5" customHeight="1" thickBot="1">
      <c r="A16" s="110">
        <v>15</v>
      </c>
      <c r="B16" s="56" t="s">
        <v>255</v>
      </c>
      <c r="C16" s="38">
        <v>176</v>
      </c>
      <c r="D16" s="57">
        <f>ROUND((165-C16)*60%,0)</f>
        <v>-7</v>
      </c>
      <c r="E16" s="74">
        <v>214</v>
      </c>
      <c r="F16" s="75">
        <v>165</v>
      </c>
      <c r="G16" s="51">
        <f>E16+F16</f>
        <v>379</v>
      </c>
      <c r="H16" s="91">
        <f>G16+D16+D16</f>
        <v>365</v>
      </c>
      <c r="I16" s="44">
        <f>H16/2</f>
        <v>182.5</v>
      </c>
      <c r="J16" s="75">
        <v>132</v>
      </c>
      <c r="K16" s="75">
        <v>186</v>
      </c>
      <c r="L16" s="43">
        <f>J16+K16</f>
        <v>318</v>
      </c>
      <c r="M16" s="89">
        <f>I16+J16+K16+D16*2</f>
        <v>486.5</v>
      </c>
      <c r="N16" s="45"/>
      <c r="O16" s="45"/>
      <c r="P16" s="45"/>
      <c r="Q16" s="45">
        <f>O16+P16</f>
        <v>0</v>
      </c>
      <c r="R16" s="45"/>
      <c r="S16" s="39"/>
      <c r="T16" s="53">
        <f t="shared" si="0"/>
        <v>174.25</v>
      </c>
    </row>
    <row r="17" spans="1:20" s="4" customFormat="1" ht="16.5" customHeight="1" thickBot="1">
      <c r="A17" s="110">
        <v>16</v>
      </c>
      <c r="B17" s="58" t="s">
        <v>91</v>
      </c>
      <c r="C17" s="38">
        <v>167</v>
      </c>
      <c r="D17" s="57">
        <f>ROUND((165-C17)*60%,0)</f>
        <v>-1</v>
      </c>
      <c r="E17" s="95">
        <v>153</v>
      </c>
      <c r="F17" s="75">
        <v>163</v>
      </c>
      <c r="G17" s="30">
        <f>E17+F17</f>
        <v>316</v>
      </c>
      <c r="H17" s="91">
        <f>G17+D17+D17</f>
        <v>314</v>
      </c>
      <c r="I17" s="44">
        <f>H17/2</f>
        <v>157</v>
      </c>
      <c r="J17" s="75">
        <v>165</v>
      </c>
      <c r="K17" s="75">
        <v>158</v>
      </c>
      <c r="L17" s="43">
        <f>J17+K17</f>
        <v>323</v>
      </c>
      <c r="M17" s="89">
        <f>I17+J17+K17+D17*2</f>
        <v>478</v>
      </c>
      <c r="N17" s="45"/>
      <c r="O17" s="45"/>
      <c r="P17" s="45"/>
      <c r="Q17" s="45">
        <f>O17+P17</f>
        <v>0</v>
      </c>
      <c r="R17" s="45"/>
      <c r="S17" s="39"/>
      <c r="T17" s="53">
        <f t="shared" si="0"/>
        <v>159.75</v>
      </c>
    </row>
    <row r="18" spans="1:20" s="4" customFormat="1" ht="16.5" customHeight="1" thickBot="1">
      <c r="A18" s="110">
        <v>17</v>
      </c>
      <c r="B18" s="114" t="s">
        <v>264</v>
      </c>
      <c r="C18" s="38">
        <v>150</v>
      </c>
      <c r="D18" s="57">
        <f>ROUND((165-C18)*60%,0)</f>
        <v>9</v>
      </c>
      <c r="E18" s="74">
        <v>151</v>
      </c>
      <c r="F18" s="75">
        <v>146</v>
      </c>
      <c r="G18" s="51">
        <f>E18+F18</f>
        <v>297</v>
      </c>
      <c r="H18" s="91">
        <f>G18+D18+D18</f>
        <v>315</v>
      </c>
      <c r="I18" s="44">
        <f>H18/2</f>
        <v>157.5</v>
      </c>
      <c r="J18" s="75">
        <v>121</v>
      </c>
      <c r="K18" s="75">
        <v>173</v>
      </c>
      <c r="L18" s="43">
        <f>J18+K18</f>
        <v>294</v>
      </c>
      <c r="M18" s="89">
        <f>I18+J18+K18+D18*2</f>
        <v>469.5</v>
      </c>
      <c r="N18" s="45"/>
      <c r="O18" s="45"/>
      <c r="P18" s="45"/>
      <c r="Q18" s="45"/>
      <c r="R18" s="45"/>
      <c r="S18" s="39"/>
      <c r="T18" s="53">
        <f t="shared" si="0"/>
        <v>147.75</v>
      </c>
    </row>
    <row r="19" spans="1:20" s="4" customFormat="1" ht="16.5" customHeight="1" thickBot="1">
      <c r="A19" s="110" t="s">
        <v>33</v>
      </c>
      <c r="B19" s="105" t="s">
        <v>272</v>
      </c>
      <c r="C19" s="38">
        <v>131</v>
      </c>
      <c r="D19" s="57">
        <f>ROUND((165-C19)*60%,0)</f>
        <v>20</v>
      </c>
      <c r="E19" s="74">
        <v>148</v>
      </c>
      <c r="F19" s="75">
        <v>130</v>
      </c>
      <c r="G19" s="51">
        <f>E19+F19</f>
        <v>278</v>
      </c>
      <c r="H19" s="91">
        <f>G19+D19+D19</f>
        <v>318</v>
      </c>
      <c r="I19" s="44">
        <f>H19/2</f>
        <v>159</v>
      </c>
      <c r="J19" s="75">
        <v>111</v>
      </c>
      <c r="K19" s="75">
        <v>158</v>
      </c>
      <c r="L19" s="43">
        <f>J19+K19</f>
        <v>269</v>
      </c>
      <c r="M19" s="89">
        <f>I19+J19+K19+D19*2</f>
        <v>468</v>
      </c>
      <c r="N19" s="45"/>
      <c r="O19" s="45"/>
      <c r="P19" s="45"/>
      <c r="Q19" s="45"/>
      <c r="R19" s="45"/>
      <c r="S19" s="39"/>
      <c r="T19" s="53">
        <f t="shared" si="0"/>
        <v>136.75</v>
      </c>
    </row>
    <row r="20" spans="1:20" s="4" customFormat="1" ht="16.5" customHeight="1" thickBot="1">
      <c r="A20" s="110" t="s">
        <v>34</v>
      </c>
      <c r="B20" s="115" t="s">
        <v>269</v>
      </c>
      <c r="C20" s="38">
        <v>145</v>
      </c>
      <c r="D20" s="57">
        <f>ROUND((165-C20)*60%,0)</f>
        <v>12</v>
      </c>
      <c r="E20" s="74">
        <v>156</v>
      </c>
      <c r="F20" s="75">
        <v>184</v>
      </c>
      <c r="G20" s="51">
        <f>E20+F20</f>
        <v>340</v>
      </c>
      <c r="H20" s="91">
        <f>G20+D20+D20</f>
        <v>364</v>
      </c>
      <c r="I20" s="44">
        <f>H20/2</f>
        <v>182</v>
      </c>
      <c r="J20" s="75">
        <v>115</v>
      </c>
      <c r="K20" s="75">
        <v>144</v>
      </c>
      <c r="L20" s="43">
        <f>J20+K20</f>
        <v>259</v>
      </c>
      <c r="M20" s="89">
        <f>I20+J20+K20+D20*2</f>
        <v>465</v>
      </c>
      <c r="N20" s="45"/>
      <c r="O20" s="45"/>
      <c r="P20" s="45"/>
      <c r="Q20" s="45"/>
      <c r="R20" s="45"/>
      <c r="S20" s="39"/>
      <c r="T20" s="53">
        <f t="shared" si="0"/>
        <v>149.75</v>
      </c>
    </row>
    <row r="21" spans="1:20" s="4" customFormat="1" ht="16.5" customHeight="1" thickBot="1">
      <c r="A21" s="110" t="s">
        <v>35</v>
      </c>
      <c r="B21" s="58" t="s">
        <v>257</v>
      </c>
      <c r="C21" s="38">
        <v>159</v>
      </c>
      <c r="D21" s="57">
        <v>4</v>
      </c>
      <c r="E21" s="74">
        <v>170</v>
      </c>
      <c r="F21" s="75">
        <v>173</v>
      </c>
      <c r="G21" s="30">
        <f>E21+F21</f>
        <v>343</v>
      </c>
      <c r="H21" s="91">
        <f>G21+D21+D21</f>
        <v>351</v>
      </c>
      <c r="I21" s="44">
        <f>H21/2</f>
        <v>175.5</v>
      </c>
      <c r="J21" s="75">
        <v>139</v>
      </c>
      <c r="K21" s="75">
        <v>138</v>
      </c>
      <c r="L21" s="43">
        <f>J21+K21</f>
        <v>277</v>
      </c>
      <c r="M21" s="89">
        <f>I21+J21+K21+D21*2</f>
        <v>460.5</v>
      </c>
      <c r="N21" s="45"/>
      <c r="O21" s="45"/>
      <c r="P21" s="45"/>
      <c r="Q21" s="45"/>
      <c r="R21" s="45"/>
      <c r="S21" s="39"/>
      <c r="T21" s="53">
        <f t="shared" si="0"/>
        <v>155</v>
      </c>
    </row>
    <row r="22" spans="1:20" s="4" customFormat="1" ht="16.5" customHeight="1" thickBot="1">
      <c r="A22" s="110" t="s">
        <v>36</v>
      </c>
      <c r="B22" s="58" t="s">
        <v>261</v>
      </c>
      <c r="C22" s="38">
        <v>179</v>
      </c>
      <c r="D22" s="57">
        <f>ROUND((165-C22)*60%,0)</f>
        <v>-8</v>
      </c>
      <c r="E22" s="74">
        <v>191</v>
      </c>
      <c r="F22" s="75">
        <v>205</v>
      </c>
      <c r="G22" s="51">
        <f>E22+F22</f>
        <v>396</v>
      </c>
      <c r="H22" s="91">
        <f>G22+D22+D22</f>
        <v>380</v>
      </c>
      <c r="I22" s="44">
        <f>H22/2</f>
        <v>190</v>
      </c>
      <c r="J22" s="75">
        <v>142</v>
      </c>
      <c r="K22" s="75">
        <v>141</v>
      </c>
      <c r="L22" s="43">
        <f>J22+K22</f>
        <v>283</v>
      </c>
      <c r="M22" s="89">
        <f>I22+J22+K22+D22*2</f>
        <v>457</v>
      </c>
      <c r="N22" s="45"/>
      <c r="O22" s="45"/>
      <c r="P22" s="45"/>
      <c r="Q22" s="45"/>
      <c r="R22" s="45"/>
      <c r="S22" s="39"/>
      <c r="T22" s="53">
        <f t="shared" si="0"/>
        <v>169.75</v>
      </c>
    </row>
    <row r="23" spans="1:20" s="4" customFormat="1" ht="16.5" customHeight="1" thickBot="1">
      <c r="A23" s="110" t="s">
        <v>37</v>
      </c>
      <c r="B23" s="58" t="s">
        <v>244</v>
      </c>
      <c r="C23" s="38">
        <v>149</v>
      </c>
      <c r="D23" s="57">
        <f>ROUND((165-C23)*60%,0)</f>
        <v>10</v>
      </c>
      <c r="E23" s="74">
        <v>176</v>
      </c>
      <c r="F23" s="75">
        <v>135</v>
      </c>
      <c r="G23" s="51">
        <f>E23+F23</f>
        <v>311</v>
      </c>
      <c r="H23" s="91">
        <f>G23+D23+D23</f>
        <v>331</v>
      </c>
      <c r="I23" s="44">
        <f>H23/2</f>
        <v>165.5</v>
      </c>
      <c r="J23" s="75">
        <v>126</v>
      </c>
      <c r="K23" s="75">
        <v>142</v>
      </c>
      <c r="L23" s="43">
        <f>J23+K23</f>
        <v>268</v>
      </c>
      <c r="M23" s="89">
        <f>I23+J23+K23+D23*2</f>
        <v>453.5</v>
      </c>
      <c r="N23" s="45"/>
      <c r="O23" s="45"/>
      <c r="P23" s="45"/>
      <c r="Q23" s="45"/>
      <c r="R23" s="45"/>
      <c r="S23" s="39"/>
      <c r="T23" s="53">
        <f t="shared" si="0"/>
        <v>144.75</v>
      </c>
    </row>
    <row r="24" spans="1:20" s="4" customFormat="1" ht="16.5" customHeight="1" thickBot="1">
      <c r="A24" s="110" t="s">
        <v>38</v>
      </c>
      <c r="B24" s="56" t="s">
        <v>248</v>
      </c>
      <c r="C24" s="38">
        <v>155</v>
      </c>
      <c r="D24" s="57">
        <f>ROUND((165-C24)*60%,0)</f>
        <v>6</v>
      </c>
      <c r="E24" s="74">
        <v>146</v>
      </c>
      <c r="F24" s="75">
        <v>166</v>
      </c>
      <c r="G24" s="51">
        <f>E24+F24</f>
        <v>312</v>
      </c>
      <c r="H24" s="91">
        <f>G24+D24+D24</f>
        <v>324</v>
      </c>
      <c r="I24" s="44">
        <f>H24/2</f>
        <v>162</v>
      </c>
      <c r="J24" s="75">
        <v>123</v>
      </c>
      <c r="K24" s="75">
        <v>141</v>
      </c>
      <c r="L24" s="43">
        <f>J24+K24</f>
        <v>264</v>
      </c>
      <c r="M24" s="89">
        <f>I24+J24+K24+D24*2</f>
        <v>438</v>
      </c>
      <c r="N24" s="45"/>
      <c r="O24" s="45"/>
      <c r="P24" s="45"/>
      <c r="Q24" s="45"/>
      <c r="R24" s="45"/>
      <c r="S24" s="39"/>
      <c r="T24" s="53">
        <f t="shared" si="0"/>
        <v>144</v>
      </c>
    </row>
    <row r="25" spans="1:20" s="35" customFormat="1" ht="16.5" customHeight="1" thickBot="1">
      <c r="A25" s="111" t="s">
        <v>39</v>
      </c>
      <c r="B25" s="69" t="s">
        <v>258</v>
      </c>
      <c r="C25" s="59">
        <v>143</v>
      </c>
      <c r="D25" s="57">
        <f>ROUND((165-C25)*60%,0)</f>
        <v>13</v>
      </c>
      <c r="E25" s="74">
        <v>156</v>
      </c>
      <c r="F25" s="75">
        <v>126</v>
      </c>
      <c r="G25" s="70">
        <f>E25+F25</f>
        <v>282</v>
      </c>
      <c r="H25" s="91">
        <f>G25+D25+D25</f>
        <v>308</v>
      </c>
      <c r="I25" s="71">
        <f>H25/2</f>
        <v>154</v>
      </c>
      <c r="J25" s="77">
        <v>113</v>
      </c>
      <c r="K25" s="77">
        <v>96</v>
      </c>
      <c r="L25" s="72">
        <f>J25+K25</f>
        <v>209</v>
      </c>
      <c r="M25" s="90">
        <f>I25+J25+K25+D25*2</f>
        <v>389</v>
      </c>
      <c r="N25" s="45"/>
      <c r="O25" s="45"/>
      <c r="P25" s="45"/>
      <c r="Q25" s="45"/>
      <c r="R25" s="45"/>
      <c r="S25" s="37"/>
      <c r="T25" s="53">
        <f t="shared" si="0"/>
        <v>122.75</v>
      </c>
    </row>
    <row r="26" spans="1:31" s="10" customFormat="1" ht="16.5" customHeight="1" thickBot="1" thickTop="1">
      <c r="A26" s="112" t="s">
        <v>40</v>
      </c>
      <c r="B26" s="116" t="s">
        <v>270</v>
      </c>
      <c r="C26" s="42">
        <v>146</v>
      </c>
      <c r="D26" s="60">
        <f>ROUND((165-C26)*60%,0)</f>
        <v>11</v>
      </c>
      <c r="E26" s="74">
        <v>144</v>
      </c>
      <c r="F26" s="75">
        <v>141</v>
      </c>
      <c r="G26" s="70">
        <f>E26+F26</f>
        <v>285</v>
      </c>
      <c r="H26" s="91">
        <f>G26+D26+D26</f>
        <v>307</v>
      </c>
      <c r="I26" s="67">
        <f>H26/2</f>
        <v>153.5</v>
      </c>
      <c r="J26" s="52"/>
      <c r="K26" s="45"/>
      <c r="L26" s="45"/>
      <c r="M26" s="45"/>
      <c r="N26" s="39"/>
      <c r="O26" s="39"/>
      <c r="P26" s="39"/>
      <c r="Q26" s="39"/>
      <c r="R26" s="39"/>
      <c r="S26" s="29"/>
      <c r="T26" s="53">
        <f t="shared" si="0"/>
        <v>142.5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6" customFormat="1" ht="16.5" customHeight="1" thickBot="1">
      <c r="A27" s="112" t="s">
        <v>41</v>
      </c>
      <c r="B27" s="65" t="s">
        <v>267</v>
      </c>
      <c r="C27" s="55">
        <v>159</v>
      </c>
      <c r="D27" s="57">
        <f>ROUND((165-C27)*60%,0)</f>
        <v>4</v>
      </c>
      <c r="E27" s="74">
        <v>132</v>
      </c>
      <c r="F27" s="75">
        <v>166</v>
      </c>
      <c r="G27" s="30">
        <f>E27+F27</f>
        <v>298</v>
      </c>
      <c r="H27" s="91">
        <f>G27+D27+D27</f>
        <v>306</v>
      </c>
      <c r="I27" s="44">
        <f>H27/2</f>
        <v>153</v>
      </c>
      <c r="J27" s="51"/>
      <c r="K27" s="39"/>
      <c r="L27" s="39"/>
      <c r="M27" s="39"/>
      <c r="N27" s="45"/>
      <c r="O27" s="45"/>
      <c r="P27" s="45"/>
      <c r="Q27" s="45"/>
      <c r="R27" s="45"/>
      <c r="S27" s="29"/>
      <c r="T27" s="53">
        <f t="shared" si="0"/>
        <v>149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6.5" customHeight="1" thickBot="1">
      <c r="A28" s="112" t="s">
        <v>42</v>
      </c>
      <c r="B28" s="58" t="s">
        <v>268</v>
      </c>
      <c r="C28" s="38">
        <v>166</v>
      </c>
      <c r="D28" s="57">
        <f>ROUND((165-C28)*60%,0)</f>
        <v>-1</v>
      </c>
      <c r="E28" s="74">
        <v>172</v>
      </c>
      <c r="F28" s="75">
        <v>136</v>
      </c>
      <c r="G28" s="51">
        <f>E28+F28</f>
        <v>308</v>
      </c>
      <c r="H28" s="91">
        <f>G28+D28+D28</f>
        <v>306</v>
      </c>
      <c r="I28" s="44">
        <f>H28/2</f>
        <v>153</v>
      </c>
      <c r="J28" s="51"/>
      <c r="K28" s="39"/>
      <c r="L28" s="39"/>
      <c r="M28" s="39"/>
      <c r="N28" s="45"/>
      <c r="O28" s="45"/>
      <c r="P28" s="45"/>
      <c r="Q28" s="45"/>
      <c r="R28" s="45"/>
      <c r="S28" s="29"/>
      <c r="T28" s="53">
        <f t="shared" si="0"/>
        <v>154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6" customFormat="1" ht="16.5" customHeight="1" thickBot="1">
      <c r="A29" s="112" t="s">
        <v>43</v>
      </c>
      <c r="B29" s="65" t="s">
        <v>273</v>
      </c>
      <c r="C29" s="38">
        <v>157</v>
      </c>
      <c r="D29" s="57">
        <f>ROUND((165-C29)*60%,0)</f>
        <v>5</v>
      </c>
      <c r="E29" s="74">
        <v>155</v>
      </c>
      <c r="F29" s="75">
        <v>137</v>
      </c>
      <c r="G29" s="30">
        <f>E29+F29</f>
        <v>292</v>
      </c>
      <c r="H29" s="91">
        <f>G29+D29+D29</f>
        <v>302</v>
      </c>
      <c r="I29" s="44">
        <f>H29/2</f>
        <v>151</v>
      </c>
      <c r="J29" s="30"/>
      <c r="K29" s="29"/>
      <c r="L29" s="29"/>
      <c r="M29" s="29"/>
      <c r="N29" s="45"/>
      <c r="O29" s="45"/>
      <c r="P29" s="45"/>
      <c r="Q29" s="45"/>
      <c r="R29" s="45"/>
      <c r="S29" s="29"/>
      <c r="T29" s="53">
        <f t="shared" si="0"/>
        <v>146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6.5" customHeight="1" thickBot="1">
      <c r="A30" s="112" t="s">
        <v>44</v>
      </c>
      <c r="B30" s="58" t="s">
        <v>249</v>
      </c>
      <c r="C30" s="38">
        <v>166</v>
      </c>
      <c r="D30" s="57">
        <f>ROUND((165-C30)*60%,0)</f>
        <v>-1</v>
      </c>
      <c r="E30" s="74">
        <v>145</v>
      </c>
      <c r="F30" s="75">
        <v>159</v>
      </c>
      <c r="G30" s="30">
        <f>E30+F30</f>
        <v>304</v>
      </c>
      <c r="H30" s="91">
        <f>G30+D30+D30</f>
        <v>302</v>
      </c>
      <c r="I30" s="44">
        <f>H30/2</f>
        <v>151</v>
      </c>
      <c r="J30" s="51"/>
      <c r="K30" s="39"/>
      <c r="L30" s="39"/>
      <c r="M30" s="39"/>
      <c r="N30" s="45"/>
      <c r="O30" s="45"/>
      <c r="P30" s="45"/>
      <c r="Q30" s="45"/>
      <c r="R30" s="45"/>
      <c r="S30" s="29"/>
      <c r="T30" s="53">
        <f t="shared" si="0"/>
        <v>152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6" customFormat="1" ht="16.5" customHeight="1" thickBot="1">
      <c r="A31" s="112" t="s">
        <v>45</v>
      </c>
      <c r="B31" s="105" t="s">
        <v>266</v>
      </c>
      <c r="C31" s="38">
        <v>148</v>
      </c>
      <c r="D31" s="57">
        <f>ROUND((165-C31)*60%,0)</f>
        <v>10</v>
      </c>
      <c r="E31" s="74">
        <v>134</v>
      </c>
      <c r="F31" s="75">
        <v>145</v>
      </c>
      <c r="G31" s="30">
        <f>E31+F31</f>
        <v>279</v>
      </c>
      <c r="H31" s="91">
        <f>G31+D31+D31</f>
        <v>299</v>
      </c>
      <c r="I31" s="44">
        <f>H31/2</f>
        <v>149.5</v>
      </c>
      <c r="J31" s="30"/>
      <c r="K31" s="29"/>
      <c r="L31" s="29"/>
      <c r="M31" s="29"/>
      <c r="N31" s="45"/>
      <c r="O31" s="45"/>
      <c r="P31" s="45"/>
      <c r="Q31" s="45"/>
      <c r="R31" s="45"/>
      <c r="S31" s="29"/>
      <c r="T31" s="53">
        <f t="shared" si="0"/>
        <v>139.5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6.5" customHeight="1" thickBot="1">
      <c r="A32" s="112" t="s">
        <v>46</v>
      </c>
      <c r="B32" s="114" t="s">
        <v>265</v>
      </c>
      <c r="C32" s="38">
        <v>161</v>
      </c>
      <c r="D32" s="57">
        <f>ROUND((165-C32)*60%,0)</f>
        <v>2</v>
      </c>
      <c r="E32" s="74">
        <v>160</v>
      </c>
      <c r="F32" s="75">
        <v>126</v>
      </c>
      <c r="G32" s="30">
        <f>E32+F32</f>
        <v>286</v>
      </c>
      <c r="H32" s="91">
        <f>G32+D32+D32</f>
        <v>290</v>
      </c>
      <c r="I32" s="44">
        <f>H32/2</f>
        <v>145</v>
      </c>
      <c r="J32" s="51"/>
      <c r="K32" s="39"/>
      <c r="L32" s="39"/>
      <c r="M32" s="39"/>
      <c r="N32" s="45"/>
      <c r="O32" s="45"/>
      <c r="P32" s="45"/>
      <c r="Q32" s="45"/>
      <c r="R32" s="45"/>
      <c r="S32" s="29"/>
      <c r="T32" s="53">
        <f t="shared" si="0"/>
        <v>143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6" customFormat="1" ht="16.5" customHeight="1" thickBot="1">
      <c r="A33" s="112" t="s">
        <v>47</v>
      </c>
      <c r="B33" s="58" t="s">
        <v>253</v>
      </c>
      <c r="C33" s="38">
        <v>139</v>
      </c>
      <c r="D33" s="57">
        <f>ROUND((165-C33)*60%,0)</f>
        <v>16</v>
      </c>
      <c r="E33" s="74">
        <v>130</v>
      </c>
      <c r="F33" s="75">
        <v>126</v>
      </c>
      <c r="G33" s="30">
        <f>E33+F33</f>
        <v>256</v>
      </c>
      <c r="H33" s="91">
        <f>G33+D33+D33</f>
        <v>288</v>
      </c>
      <c r="I33" s="44">
        <f>H33/2</f>
        <v>144</v>
      </c>
      <c r="J33" s="52"/>
      <c r="K33" s="45"/>
      <c r="L33" s="45"/>
      <c r="M33" s="45"/>
      <c r="N33" s="45"/>
      <c r="O33" s="45"/>
      <c r="P33" s="45"/>
      <c r="Q33" s="45"/>
      <c r="R33" s="45"/>
      <c r="S33" s="29"/>
      <c r="T33" s="53">
        <f t="shared" si="0"/>
        <v>128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6.5" customHeight="1" thickBot="1">
      <c r="A34" s="112" t="s">
        <v>48</v>
      </c>
      <c r="B34" s="58" t="s">
        <v>247</v>
      </c>
      <c r="C34" s="38">
        <v>160</v>
      </c>
      <c r="D34" s="57">
        <f>ROUND((165-C34)*60%,0)</f>
        <v>3</v>
      </c>
      <c r="E34" s="74">
        <v>151</v>
      </c>
      <c r="F34" s="75">
        <v>130</v>
      </c>
      <c r="G34" s="30">
        <f>E34+F34</f>
        <v>281</v>
      </c>
      <c r="H34" s="91">
        <f>G34+D34+D34</f>
        <v>287</v>
      </c>
      <c r="I34" s="44">
        <f aca="true" t="shared" si="1" ref="I34:I50">H34/2</f>
        <v>143.5</v>
      </c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53">
        <f t="shared" si="0"/>
        <v>140.5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6" customFormat="1" ht="16.5" customHeight="1" thickBot="1">
      <c r="A35" s="112" t="s">
        <v>49</v>
      </c>
      <c r="B35" s="58" t="s">
        <v>254</v>
      </c>
      <c r="C35" s="38">
        <v>137</v>
      </c>
      <c r="D35" s="57">
        <f>ROUND((165-C35)*60%,0)</f>
        <v>17</v>
      </c>
      <c r="E35" s="74">
        <v>134</v>
      </c>
      <c r="F35" s="75">
        <v>112</v>
      </c>
      <c r="G35" s="30">
        <f>E35+F35</f>
        <v>246</v>
      </c>
      <c r="H35" s="91">
        <f>G35+D35+D35</f>
        <v>280</v>
      </c>
      <c r="I35" s="44">
        <f t="shared" si="1"/>
        <v>140</v>
      </c>
      <c r="J35" s="51"/>
      <c r="K35" s="39"/>
      <c r="L35" s="39"/>
      <c r="M35" s="39"/>
      <c r="N35" s="39"/>
      <c r="O35" s="39"/>
      <c r="P35" s="39"/>
      <c r="Q35" s="39"/>
      <c r="R35" s="39"/>
      <c r="S35" s="29"/>
      <c r="T35" s="53">
        <f t="shared" si="0"/>
        <v>123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6.5" customHeight="1" thickBot="1">
      <c r="A36" s="112" t="s">
        <v>50</v>
      </c>
      <c r="B36" s="58"/>
      <c r="C36" s="38"/>
      <c r="D36" s="57">
        <f>ROUND((165-C36)*60%,0)</f>
        <v>99</v>
      </c>
      <c r="E36" s="74"/>
      <c r="F36" s="75"/>
      <c r="G36" s="30">
        <f>E36+F36</f>
        <v>0</v>
      </c>
      <c r="H36" s="91">
        <f>G36+D36+D36</f>
        <v>198</v>
      </c>
      <c r="I36" s="44">
        <f t="shared" si="1"/>
        <v>99</v>
      </c>
      <c r="J36" s="30"/>
      <c r="K36" s="29"/>
      <c r="L36" s="29"/>
      <c r="M36" s="29"/>
      <c r="N36" s="29"/>
      <c r="O36" s="29"/>
      <c r="P36" s="29"/>
      <c r="Q36" s="29"/>
      <c r="R36" s="29"/>
      <c r="S36" s="29"/>
      <c r="T36" s="53" t="e">
        <f t="shared" si="0"/>
        <v>#DIV/0!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6" customFormat="1" ht="16.5" customHeight="1" thickBot="1">
      <c r="A37" s="112" t="s">
        <v>51</v>
      </c>
      <c r="B37" s="58"/>
      <c r="C37" s="38"/>
      <c r="D37" s="57">
        <f>ROUND((165-C37)*60%,0)</f>
        <v>99</v>
      </c>
      <c r="E37" s="74"/>
      <c r="F37" s="75"/>
      <c r="G37" s="30">
        <f>E37+F37</f>
        <v>0</v>
      </c>
      <c r="H37" s="91">
        <f>G37+D37+D37</f>
        <v>198</v>
      </c>
      <c r="I37" s="44">
        <f t="shared" si="1"/>
        <v>99</v>
      </c>
      <c r="J37" s="51"/>
      <c r="K37" s="39"/>
      <c r="L37" s="39"/>
      <c r="M37" s="39"/>
      <c r="N37" s="39"/>
      <c r="O37" s="39"/>
      <c r="P37" s="39"/>
      <c r="Q37" s="39"/>
      <c r="R37" s="39"/>
      <c r="S37" s="29"/>
      <c r="T37" s="53" t="e">
        <f t="shared" si="0"/>
        <v>#DIV/0!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6.5" customHeight="1" thickBot="1">
      <c r="A38" s="112" t="s">
        <v>52</v>
      </c>
      <c r="B38" s="58"/>
      <c r="C38" s="38"/>
      <c r="D38" s="57">
        <f>ROUND((165-C38)*60%,0)</f>
        <v>99</v>
      </c>
      <c r="E38" s="74"/>
      <c r="F38" s="75"/>
      <c r="G38" s="30">
        <f>E38+F38</f>
        <v>0</v>
      </c>
      <c r="H38" s="91">
        <f>G38+D38+D38</f>
        <v>198</v>
      </c>
      <c r="I38" s="44">
        <f t="shared" si="1"/>
        <v>99</v>
      </c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53" t="e">
        <f t="shared" si="0"/>
        <v>#DIV/0!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6" customFormat="1" ht="16.5" customHeight="1" thickBot="1">
      <c r="A39" s="112" t="s">
        <v>53</v>
      </c>
      <c r="B39" s="58"/>
      <c r="C39" s="38"/>
      <c r="D39" s="57">
        <f>ROUND((165-C39)*60%,0)</f>
        <v>99</v>
      </c>
      <c r="E39" s="74"/>
      <c r="F39" s="75"/>
      <c r="G39" s="30">
        <f>E39+F39</f>
        <v>0</v>
      </c>
      <c r="H39" s="91">
        <f>G39+D39+D39</f>
        <v>198</v>
      </c>
      <c r="I39" s="44">
        <f t="shared" si="1"/>
        <v>99</v>
      </c>
      <c r="J39" s="51"/>
      <c r="K39" s="39"/>
      <c r="L39" s="39"/>
      <c r="M39" s="39"/>
      <c r="N39" s="39"/>
      <c r="O39" s="39"/>
      <c r="P39" s="39"/>
      <c r="Q39" s="39"/>
      <c r="R39" s="39"/>
      <c r="S39" s="29"/>
      <c r="T39" s="53" t="e">
        <f t="shared" si="0"/>
        <v>#DIV/0!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6.5" customHeight="1" thickBot="1">
      <c r="A40" s="112" t="s">
        <v>54</v>
      </c>
      <c r="B40" s="58"/>
      <c r="C40" s="38"/>
      <c r="D40" s="57">
        <f>ROUND((165-C40)*60%,0)</f>
        <v>99</v>
      </c>
      <c r="E40" s="80"/>
      <c r="F40" s="75"/>
      <c r="G40" s="30">
        <f>E40+F40</f>
        <v>0</v>
      </c>
      <c r="H40" s="91">
        <f>G40+D40+D40</f>
        <v>198</v>
      </c>
      <c r="I40" s="44">
        <f t="shared" si="1"/>
        <v>99</v>
      </c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53" t="e">
        <f t="shared" si="0"/>
        <v>#DIV/0!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6" customFormat="1" ht="16.5" customHeight="1" thickBot="1">
      <c r="A41" s="112" t="s">
        <v>55</v>
      </c>
      <c r="B41" s="58"/>
      <c r="C41" s="38"/>
      <c r="D41" s="60">
        <f>ROUND((165-C41)*60%,0)</f>
        <v>99</v>
      </c>
      <c r="E41" s="78"/>
      <c r="F41" s="75"/>
      <c r="G41" s="30">
        <f>E41+F41</f>
        <v>0</v>
      </c>
      <c r="H41" s="91">
        <f>G41+D41+D41</f>
        <v>198</v>
      </c>
      <c r="I41" s="44">
        <f t="shared" si="1"/>
        <v>99</v>
      </c>
      <c r="J41" s="51"/>
      <c r="K41" s="39"/>
      <c r="L41" s="39"/>
      <c r="M41" s="39"/>
      <c r="N41" s="39"/>
      <c r="O41" s="39"/>
      <c r="P41" s="39"/>
      <c r="Q41" s="39"/>
      <c r="R41" s="39"/>
      <c r="S41" s="29"/>
      <c r="T41" s="53" t="e">
        <f t="shared" si="0"/>
        <v>#DIV/0!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6.5" customHeight="1" thickBot="1">
      <c r="A42" s="112" t="s">
        <v>56</v>
      </c>
      <c r="B42" s="65"/>
      <c r="C42" s="55"/>
      <c r="D42" s="103">
        <f>ROUND((165-C42)*60%,0)</f>
        <v>99</v>
      </c>
      <c r="E42" s="75"/>
      <c r="F42" s="75"/>
      <c r="G42" s="52">
        <f>E42+F42</f>
        <v>0</v>
      </c>
      <c r="H42" s="91">
        <f>G42+D42+D42</f>
        <v>198</v>
      </c>
      <c r="I42" s="44">
        <f t="shared" si="1"/>
        <v>99</v>
      </c>
      <c r="J42" s="52"/>
      <c r="K42" s="45"/>
      <c r="L42" s="45"/>
      <c r="M42" s="45"/>
      <c r="N42" s="45"/>
      <c r="O42" s="45"/>
      <c r="P42" s="45"/>
      <c r="Q42" s="45"/>
      <c r="R42" s="45"/>
      <c r="S42" s="41"/>
      <c r="T42" s="54" t="e">
        <f t="shared" si="0"/>
        <v>#DIV/0!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6" customFormat="1" ht="16.5" customHeight="1" thickBot="1">
      <c r="A43" s="112" t="s">
        <v>57</v>
      </c>
      <c r="B43" s="65"/>
      <c r="C43" s="55"/>
      <c r="D43" s="66">
        <f>ROUND((165-C43)*60%,0)</f>
        <v>99</v>
      </c>
      <c r="E43" s="78"/>
      <c r="F43" s="79"/>
      <c r="G43" s="30">
        <f>E43+F43</f>
        <v>0</v>
      </c>
      <c r="H43" s="102">
        <f>G43+D43+D43</f>
        <v>198</v>
      </c>
      <c r="I43" s="67">
        <f t="shared" si="1"/>
        <v>99</v>
      </c>
      <c r="J43" s="52"/>
      <c r="K43" s="45"/>
      <c r="L43" s="45"/>
      <c r="M43" s="45"/>
      <c r="N43" s="45"/>
      <c r="O43" s="45"/>
      <c r="P43" s="45"/>
      <c r="Q43" s="45"/>
      <c r="R43" s="45"/>
      <c r="S43" s="29"/>
      <c r="T43" s="53" t="e">
        <f aca="true" t="shared" si="2" ref="T43:T50">AVERAGE(E43,F43,J43,K43,N43,O43,P43)</f>
        <v>#DIV/0!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6.5" customHeight="1" thickBot="1">
      <c r="A44" s="112" t="s">
        <v>58</v>
      </c>
      <c r="B44" s="58"/>
      <c r="C44" s="38"/>
      <c r="D44" s="57">
        <f>ROUND((165-C44)*60%,0)</f>
        <v>99</v>
      </c>
      <c r="E44" s="74"/>
      <c r="F44" s="75"/>
      <c r="G44" s="30">
        <f>E44+F44</f>
        <v>0</v>
      </c>
      <c r="H44" s="91">
        <f>G44+D44+D44</f>
        <v>198</v>
      </c>
      <c r="I44" s="44">
        <f t="shared" si="1"/>
        <v>99</v>
      </c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53" t="e">
        <f t="shared" si="2"/>
        <v>#DIV/0!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6" customFormat="1" ht="16.5" customHeight="1" thickBot="1">
      <c r="A45" s="112" t="s">
        <v>59</v>
      </c>
      <c r="B45" s="58"/>
      <c r="C45" s="38"/>
      <c r="D45" s="57">
        <f>ROUND((165-C45)*60%,0)</f>
        <v>99</v>
      </c>
      <c r="E45" s="74"/>
      <c r="F45" s="75"/>
      <c r="G45" s="30">
        <f>E45+F45</f>
        <v>0</v>
      </c>
      <c r="H45" s="91">
        <f>G45+D45+D45</f>
        <v>198</v>
      </c>
      <c r="I45" s="44">
        <f t="shared" si="1"/>
        <v>99</v>
      </c>
      <c r="J45" s="51"/>
      <c r="K45" s="39"/>
      <c r="L45" s="39"/>
      <c r="M45" s="39"/>
      <c r="N45" s="39"/>
      <c r="O45" s="39"/>
      <c r="P45" s="39"/>
      <c r="Q45" s="39"/>
      <c r="R45" s="39"/>
      <c r="S45" s="29"/>
      <c r="T45" s="53" t="e">
        <f t="shared" si="2"/>
        <v>#DIV/0!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16.5" customHeight="1" thickBot="1">
      <c r="A46" s="112" t="s">
        <v>60</v>
      </c>
      <c r="B46" s="58"/>
      <c r="C46" s="38"/>
      <c r="D46" s="57">
        <f>ROUND((165-C46)*60%,0)</f>
        <v>99</v>
      </c>
      <c r="E46" s="74"/>
      <c r="F46" s="75"/>
      <c r="G46" s="30">
        <f>E46+F46</f>
        <v>0</v>
      </c>
      <c r="H46" s="91">
        <f>G46+D46+D46</f>
        <v>198</v>
      </c>
      <c r="I46" s="44">
        <f t="shared" si="1"/>
        <v>99</v>
      </c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53" t="e">
        <f t="shared" si="2"/>
        <v>#DIV/0!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6" customFormat="1" ht="16.5" customHeight="1" thickBot="1">
      <c r="A47" s="112" t="s">
        <v>61</v>
      </c>
      <c r="B47" s="56"/>
      <c r="C47" s="38"/>
      <c r="D47" s="57">
        <f>ROUND((165-C47)*60%,0)</f>
        <v>99</v>
      </c>
      <c r="E47" s="74"/>
      <c r="F47" s="75"/>
      <c r="G47" s="30">
        <f>E47+F47</f>
        <v>0</v>
      </c>
      <c r="H47" s="91">
        <f>G47+D47+D47</f>
        <v>198</v>
      </c>
      <c r="I47" s="44">
        <f t="shared" si="1"/>
        <v>99</v>
      </c>
      <c r="J47" s="51"/>
      <c r="K47" s="39"/>
      <c r="L47" s="39"/>
      <c r="M47" s="39"/>
      <c r="N47" s="39"/>
      <c r="O47" s="39"/>
      <c r="P47" s="39"/>
      <c r="Q47" s="39"/>
      <c r="R47" s="39"/>
      <c r="S47" s="29"/>
      <c r="T47" s="53" t="e">
        <f t="shared" si="2"/>
        <v>#DIV/0!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16.5" customHeight="1" thickBot="1">
      <c r="A48" s="112" t="s">
        <v>62</v>
      </c>
      <c r="B48" s="58"/>
      <c r="C48" s="38"/>
      <c r="D48" s="57">
        <f>ROUND((165-C48)*60%,0)</f>
        <v>99</v>
      </c>
      <c r="E48" s="74"/>
      <c r="F48" s="75"/>
      <c r="G48" s="30">
        <f>E48+F48</f>
        <v>0</v>
      </c>
      <c r="H48" s="91">
        <f>G48+D48+D48</f>
        <v>198</v>
      </c>
      <c r="I48" s="44">
        <f t="shared" si="1"/>
        <v>99</v>
      </c>
      <c r="J48" s="51"/>
      <c r="K48" s="39"/>
      <c r="L48" s="39"/>
      <c r="M48" s="39"/>
      <c r="N48" s="39"/>
      <c r="O48" s="39"/>
      <c r="P48" s="39"/>
      <c r="Q48" s="39"/>
      <c r="R48" s="39"/>
      <c r="S48" s="29"/>
      <c r="T48" s="53" t="e">
        <f t="shared" si="2"/>
        <v>#DIV/0!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6" customFormat="1" ht="15.75" customHeight="1" thickBot="1">
      <c r="A49" s="112" t="s">
        <v>63</v>
      </c>
      <c r="B49" s="58"/>
      <c r="C49" s="38"/>
      <c r="D49" s="57">
        <f>ROUND((165-C49)*60%,0)</f>
        <v>99</v>
      </c>
      <c r="E49" s="74"/>
      <c r="F49" s="75"/>
      <c r="G49" s="30">
        <f>E49+F49</f>
        <v>0</v>
      </c>
      <c r="H49" s="91">
        <f>G49+D49+D49</f>
        <v>198</v>
      </c>
      <c r="I49" s="44">
        <f t="shared" si="1"/>
        <v>99</v>
      </c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53" t="e">
        <f t="shared" si="2"/>
        <v>#DIV/0!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5.75" customHeight="1" thickBot="1">
      <c r="A50" s="113" t="s">
        <v>64</v>
      </c>
      <c r="B50" s="69"/>
      <c r="C50" s="59"/>
      <c r="D50" s="60">
        <f>ROUND((165-C50)*60%,0)</f>
        <v>99</v>
      </c>
      <c r="E50" s="76"/>
      <c r="F50" s="77"/>
      <c r="G50" s="94">
        <f>E50+F50</f>
        <v>0</v>
      </c>
      <c r="H50" s="92">
        <f>G50+D50+D50</f>
        <v>198</v>
      </c>
      <c r="I50" s="71">
        <f t="shared" si="1"/>
        <v>99</v>
      </c>
      <c r="J50" s="70"/>
      <c r="K50" s="104"/>
      <c r="L50" s="104"/>
      <c r="M50" s="104"/>
      <c r="N50" s="104"/>
      <c r="O50" s="104"/>
      <c r="P50" s="104"/>
      <c r="Q50" s="104"/>
      <c r="R50" s="104"/>
      <c r="S50" s="41"/>
      <c r="T50" s="54" t="e">
        <f t="shared" si="2"/>
        <v>#DIV/0!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6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6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6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6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26" customFormat="1" ht="15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13" ht="15.75" customHeight="1">
      <c r="A60"/>
      <c r="B60"/>
      <c r="C60"/>
      <c r="D60"/>
      <c r="E60"/>
      <c r="F60"/>
      <c r="G60"/>
      <c r="H60"/>
      <c r="I60"/>
      <c r="J60"/>
      <c r="K60"/>
      <c r="M60"/>
    </row>
    <row r="61" spans="1:13" ht="15.75" customHeight="1">
      <c r="A61"/>
      <c r="B61"/>
      <c r="C61"/>
      <c r="D61"/>
      <c r="E61"/>
      <c r="F61"/>
      <c r="G61"/>
      <c r="H61"/>
      <c r="I61"/>
      <c r="J61"/>
      <c r="K61"/>
      <c r="M61"/>
    </row>
    <row r="62" spans="1:13" ht="15.75" customHeight="1">
      <c r="A62"/>
      <c r="B62"/>
      <c r="C62"/>
      <c r="D62"/>
      <c r="E62"/>
      <c r="F62"/>
      <c r="G62"/>
      <c r="H62"/>
      <c r="I62"/>
      <c r="J62"/>
      <c r="K62"/>
      <c r="M62"/>
    </row>
    <row r="63" spans="1:13" ht="15.75" customHeight="1">
      <c r="A63"/>
      <c r="B63"/>
      <c r="C63"/>
      <c r="D63"/>
      <c r="E63"/>
      <c r="F63"/>
      <c r="G63"/>
      <c r="H63"/>
      <c r="I63"/>
      <c r="J63"/>
      <c r="K63"/>
      <c r="M63"/>
    </row>
    <row r="64" spans="1:13" ht="15.75" customHeight="1">
      <c r="A64"/>
      <c r="B64"/>
      <c r="C64"/>
      <c r="D64"/>
      <c r="E64"/>
      <c r="F64"/>
      <c r="G64"/>
      <c r="H64"/>
      <c r="I64"/>
      <c r="J64"/>
      <c r="K64"/>
      <c r="M64"/>
    </row>
    <row r="65" spans="1:13" ht="15.75" customHeight="1">
      <c r="A65" s="29"/>
      <c r="B65"/>
      <c r="C65"/>
      <c r="D65"/>
      <c r="E65"/>
      <c r="F65"/>
      <c r="G65"/>
      <c r="H65"/>
      <c r="I65"/>
      <c r="J65"/>
      <c r="K65"/>
      <c r="M65"/>
    </row>
    <row r="66" spans="1:13" ht="15.75" customHeight="1">
      <c r="A66" s="29"/>
      <c r="B66"/>
      <c r="C66"/>
      <c r="D66"/>
      <c r="E66"/>
      <c r="F66"/>
      <c r="G66"/>
      <c r="H66"/>
      <c r="I66"/>
      <c r="J66"/>
      <c r="K66"/>
      <c r="M66"/>
    </row>
    <row r="67" spans="1:13" ht="15.75" customHeight="1">
      <c r="A67" s="29"/>
      <c r="B67"/>
      <c r="C67"/>
      <c r="D67"/>
      <c r="E67"/>
      <c r="F67"/>
      <c r="G67"/>
      <c r="H67"/>
      <c r="I67"/>
      <c r="J67"/>
      <c r="K67"/>
      <c r="M67"/>
    </row>
    <row r="68" spans="1:13" ht="15.75" customHeight="1">
      <c r="A68"/>
      <c r="B68" s="49"/>
      <c r="C68" s="2"/>
      <c r="D68"/>
      <c r="E68"/>
      <c r="F68"/>
      <c r="G68"/>
      <c r="H68"/>
      <c r="I68"/>
      <c r="J68"/>
      <c r="K68"/>
      <c r="M68"/>
    </row>
    <row r="69" spans="1:13" ht="15.75" customHeight="1">
      <c r="A69"/>
      <c r="B69" s="48"/>
      <c r="C69" s="2"/>
      <c r="D69"/>
      <c r="E69"/>
      <c r="F69"/>
      <c r="G69"/>
      <c r="H69"/>
      <c r="I69"/>
      <c r="J69"/>
      <c r="K69"/>
      <c r="M69"/>
    </row>
    <row r="70" spans="1:13" ht="15.75" customHeight="1">
      <c r="A70"/>
      <c r="B70" s="48"/>
      <c r="C70" s="2"/>
      <c r="D70"/>
      <c r="E70"/>
      <c r="F70"/>
      <c r="G70"/>
      <c r="H70"/>
      <c r="I70"/>
      <c r="J70"/>
      <c r="K70"/>
      <c r="M70"/>
    </row>
    <row r="71" spans="1:13" ht="15.75" customHeight="1">
      <c r="A71"/>
      <c r="B71" s="48"/>
      <c r="C71" s="2"/>
      <c r="D71"/>
      <c r="E71"/>
      <c r="F71"/>
      <c r="G71"/>
      <c r="H71"/>
      <c r="I71"/>
      <c r="J71"/>
      <c r="K71"/>
      <c r="M71"/>
    </row>
    <row r="72" spans="1:13" ht="15.75" customHeight="1">
      <c r="A72"/>
      <c r="B72" s="48"/>
      <c r="C72" s="2"/>
      <c r="D72"/>
      <c r="E72"/>
      <c r="F72"/>
      <c r="G72"/>
      <c r="H72"/>
      <c r="I72"/>
      <c r="J72"/>
      <c r="K72"/>
      <c r="M72"/>
    </row>
    <row r="73" spans="1:13" ht="15.75" customHeight="1">
      <c r="A73"/>
      <c r="B73" s="48"/>
      <c r="C73" s="2"/>
      <c r="D73"/>
      <c r="E73"/>
      <c r="F73"/>
      <c r="G73"/>
      <c r="H73"/>
      <c r="I73"/>
      <c r="J73"/>
      <c r="K73"/>
      <c r="M73"/>
    </row>
    <row r="74" spans="1:13" ht="12.75">
      <c r="A74"/>
      <c r="B74" s="48"/>
      <c r="C74" s="2"/>
      <c r="D74"/>
      <c r="E74"/>
      <c r="F74"/>
      <c r="G74"/>
      <c r="H74"/>
      <c r="I74"/>
      <c r="J74"/>
      <c r="K74"/>
      <c r="M74"/>
    </row>
    <row r="75" spans="1:13" ht="12.75">
      <c r="A75"/>
      <c r="B75" s="48"/>
      <c r="C75" s="2"/>
      <c r="D75"/>
      <c r="E75"/>
      <c r="F75"/>
      <c r="G75"/>
      <c r="H75"/>
      <c r="I75"/>
      <c r="J75"/>
      <c r="K75"/>
      <c r="M75"/>
    </row>
    <row r="76" spans="1:13" ht="12.75">
      <c r="A76"/>
      <c r="B76" s="50"/>
      <c r="C76" s="2"/>
      <c r="D76"/>
      <c r="E76"/>
      <c r="F76"/>
      <c r="G76"/>
      <c r="H76"/>
      <c r="I76"/>
      <c r="J76"/>
      <c r="K76"/>
      <c r="M76"/>
    </row>
    <row r="77" spans="1:13" ht="12.75">
      <c r="A77"/>
      <c r="B77" s="48"/>
      <c r="C77" s="2"/>
      <c r="D77"/>
      <c r="E77"/>
      <c r="F77"/>
      <c r="G77"/>
      <c r="H77"/>
      <c r="I77"/>
      <c r="J77"/>
      <c r="K77"/>
      <c r="M77"/>
    </row>
    <row r="78" spans="1:13" ht="12.75">
      <c r="A78"/>
      <c r="B78" s="48"/>
      <c r="C78" s="2"/>
      <c r="D78"/>
      <c r="E78"/>
      <c r="F78"/>
      <c r="G78"/>
      <c r="H78"/>
      <c r="I78"/>
      <c r="J78"/>
      <c r="K78"/>
      <c r="M78"/>
    </row>
    <row r="79" spans="1:13" ht="12.75">
      <c r="A79"/>
      <c r="B79" s="48"/>
      <c r="C79" s="2"/>
      <c r="D79"/>
      <c r="E79"/>
      <c r="F79"/>
      <c r="G79"/>
      <c r="H79"/>
      <c r="I79"/>
      <c r="J79"/>
      <c r="K79"/>
      <c r="M79"/>
    </row>
    <row r="80" spans="1:13" ht="12.75">
      <c r="A80"/>
      <c r="B80" s="48"/>
      <c r="C80" s="2"/>
      <c r="D80"/>
      <c r="E80"/>
      <c r="F80"/>
      <c r="G80"/>
      <c r="H80"/>
      <c r="I80"/>
      <c r="J80"/>
      <c r="K80"/>
      <c r="M80"/>
    </row>
    <row r="81" spans="1:13" ht="12.75">
      <c r="A81"/>
      <c r="B81" s="48"/>
      <c r="C81" s="2"/>
      <c r="D81"/>
      <c r="E81"/>
      <c r="F81"/>
      <c r="G81"/>
      <c r="H81"/>
      <c r="I81"/>
      <c r="J81"/>
      <c r="K81"/>
      <c r="M81"/>
    </row>
    <row r="82" spans="1:13" ht="12.75">
      <c r="A82"/>
      <c r="B82" s="48"/>
      <c r="C82" s="2"/>
      <c r="D82"/>
      <c r="E82"/>
      <c r="F82"/>
      <c r="G82"/>
      <c r="H82"/>
      <c r="I82"/>
      <c r="J82"/>
      <c r="K82"/>
      <c r="M82"/>
    </row>
    <row r="83" spans="1:13" ht="12.75">
      <c r="A83"/>
      <c r="B83" s="48"/>
      <c r="C83" s="2"/>
      <c r="D83"/>
      <c r="E83"/>
      <c r="F83"/>
      <c r="G83"/>
      <c r="H83"/>
      <c r="I83"/>
      <c r="J83"/>
      <c r="K83"/>
      <c r="M83"/>
    </row>
    <row r="84" spans="1:13" ht="12.75">
      <c r="A84"/>
      <c r="B84" s="48"/>
      <c r="C84" s="2"/>
      <c r="D84"/>
      <c r="E84"/>
      <c r="F84"/>
      <c r="G84"/>
      <c r="H84"/>
      <c r="I84"/>
      <c r="J84"/>
      <c r="K84"/>
      <c r="M84"/>
    </row>
    <row r="85" spans="1:13" ht="12.75">
      <c r="A85"/>
      <c r="B85" s="48"/>
      <c r="C85" s="2"/>
      <c r="D85"/>
      <c r="E85"/>
      <c r="F85"/>
      <c r="G85"/>
      <c r="H85"/>
      <c r="I85"/>
      <c r="J85"/>
      <c r="K85"/>
      <c r="M85"/>
    </row>
    <row r="86" spans="1:13" ht="12.75">
      <c r="A86"/>
      <c r="B86" s="48"/>
      <c r="C86" s="2"/>
      <c r="D86"/>
      <c r="E86"/>
      <c r="F86"/>
      <c r="G86"/>
      <c r="H86"/>
      <c r="I86"/>
      <c r="J86"/>
      <c r="K86"/>
      <c r="M86"/>
    </row>
    <row r="87" spans="1:13" ht="12.75">
      <c r="A87"/>
      <c r="B87" s="48"/>
      <c r="C87" s="2"/>
      <c r="D87"/>
      <c r="E87"/>
      <c r="F87"/>
      <c r="G87"/>
      <c r="H87"/>
      <c r="I87"/>
      <c r="J87"/>
      <c r="K87"/>
      <c r="M87"/>
    </row>
    <row r="88" spans="1:13" ht="12.75">
      <c r="A88"/>
      <c r="B88" s="48"/>
      <c r="C88" s="2"/>
      <c r="D88"/>
      <c r="E88"/>
      <c r="F88"/>
      <c r="G88"/>
      <c r="H88"/>
      <c r="I88"/>
      <c r="J88"/>
      <c r="K88"/>
      <c r="M88"/>
    </row>
    <row r="89" spans="1:13" ht="12.75">
      <c r="A89"/>
      <c r="B89" s="48"/>
      <c r="C89" s="2"/>
      <c r="D89"/>
      <c r="E89"/>
      <c r="F89"/>
      <c r="G89"/>
      <c r="H89"/>
      <c r="I89"/>
      <c r="J89"/>
      <c r="K89"/>
      <c r="M89"/>
    </row>
    <row r="90" spans="1:13" ht="12.75">
      <c r="A90"/>
      <c r="B90" s="2"/>
      <c r="C90" s="2"/>
      <c r="D90"/>
      <c r="E90"/>
      <c r="F90"/>
      <c r="G90"/>
      <c r="H90"/>
      <c r="I90"/>
      <c r="J90"/>
      <c r="K90"/>
      <c r="M90"/>
    </row>
    <row r="91" spans="1:13" ht="12.75">
      <c r="A91"/>
      <c r="B91" s="2"/>
      <c r="C91" s="2"/>
      <c r="D91"/>
      <c r="E91"/>
      <c r="F91"/>
      <c r="G91"/>
      <c r="H91"/>
      <c r="I91"/>
      <c r="J91"/>
      <c r="K91"/>
      <c r="M91"/>
    </row>
    <row r="92" spans="1:13" ht="12.75">
      <c r="A92"/>
      <c r="B92" s="2"/>
      <c r="C92" s="2"/>
      <c r="D92"/>
      <c r="E92"/>
      <c r="F92"/>
      <c r="G92"/>
      <c r="H92"/>
      <c r="I92"/>
      <c r="J92"/>
      <c r="K92"/>
      <c r="M92"/>
    </row>
    <row r="93" spans="1:13" ht="12.75">
      <c r="A93"/>
      <c r="B93" s="2"/>
      <c r="C93" s="2"/>
      <c r="D93"/>
      <c r="E93"/>
      <c r="F93"/>
      <c r="G93"/>
      <c r="H93"/>
      <c r="I93"/>
      <c r="J93"/>
      <c r="K93"/>
      <c r="M93"/>
    </row>
    <row r="94" spans="1:13" ht="12.75">
      <c r="A94"/>
      <c r="B94" s="2"/>
      <c r="C94" s="2"/>
      <c r="D94"/>
      <c r="E94"/>
      <c r="F94"/>
      <c r="G94"/>
      <c r="H94"/>
      <c r="I94"/>
      <c r="J94"/>
      <c r="K94"/>
      <c r="M94"/>
    </row>
    <row r="95" spans="1:13" ht="12.75">
      <c r="A95"/>
      <c r="B95" s="2"/>
      <c r="C95" s="2"/>
      <c r="D95"/>
      <c r="E95"/>
      <c r="F95"/>
      <c r="G95"/>
      <c r="H95"/>
      <c r="I95"/>
      <c r="J95"/>
      <c r="K95"/>
      <c r="M95"/>
    </row>
    <row r="96" spans="1:13" ht="12.75">
      <c r="A96"/>
      <c r="B96" s="2"/>
      <c r="C96" s="2"/>
      <c r="D96"/>
      <c r="E96"/>
      <c r="F96"/>
      <c r="G96"/>
      <c r="H96"/>
      <c r="I96"/>
      <c r="J96"/>
      <c r="K96"/>
      <c r="M96"/>
    </row>
    <row r="97" spans="1:13" ht="12.75">
      <c r="A97"/>
      <c r="B97" s="2"/>
      <c r="C97" s="2"/>
      <c r="D97"/>
      <c r="E97"/>
      <c r="F97"/>
      <c r="G97"/>
      <c r="H97"/>
      <c r="I97"/>
      <c r="J97"/>
      <c r="K97"/>
      <c r="M97"/>
    </row>
    <row r="98" spans="1:13" ht="12.75">
      <c r="A98"/>
      <c r="B98" s="2"/>
      <c r="C98" s="2"/>
      <c r="D98"/>
      <c r="E98"/>
      <c r="F98"/>
      <c r="G98"/>
      <c r="H98"/>
      <c r="I98"/>
      <c r="J98"/>
      <c r="K98"/>
      <c r="M98"/>
    </row>
    <row r="99" spans="1:13" ht="12.75">
      <c r="A99"/>
      <c r="B99" s="2"/>
      <c r="C99" s="2"/>
      <c r="D99"/>
      <c r="E99"/>
      <c r="F99"/>
      <c r="G99"/>
      <c r="H99"/>
      <c r="I99"/>
      <c r="J99"/>
      <c r="K99"/>
      <c r="M99"/>
    </row>
    <row r="100" spans="1:13" ht="12.75">
      <c r="A100"/>
      <c r="B100" s="2"/>
      <c r="C100" s="2"/>
      <c r="D100"/>
      <c r="E100"/>
      <c r="F100"/>
      <c r="G100"/>
      <c r="H100"/>
      <c r="I100"/>
      <c r="J100"/>
      <c r="K100"/>
      <c r="M100"/>
    </row>
    <row r="101" spans="1:13" ht="12.75">
      <c r="A101"/>
      <c r="B101" s="2"/>
      <c r="C101" s="2"/>
      <c r="D101"/>
      <c r="E101"/>
      <c r="F101"/>
      <c r="G101"/>
      <c r="H101"/>
      <c r="I101"/>
      <c r="J101"/>
      <c r="K101"/>
      <c r="M101"/>
    </row>
    <row r="102" spans="1:13" ht="12.75">
      <c r="A102"/>
      <c r="B102" s="2"/>
      <c r="C102" s="2"/>
      <c r="D102"/>
      <c r="E102"/>
      <c r="F102"/>
      <c r="G102"/>
      <c r="H102"/>
      <c r="I102"/>
      <c r="J102"/>
      <c r="K102"/>
      <c r="M102"/>
    </row>
    <row r="103" spans="1:13" ht="12.75">
      <c r="A103"/>
      <c r="B103" s="2"/>
      <c r="C103" s="2"/>
      <c r="D103"/>
      <c r="E103"/>
      <c r="F103"/>
      <c r="G103"/>
      <c r="H103"/>
      <c r="I103"/>
      <c r="J103"/>
      <c r="K103"/>
      <c r="M103"/>
    </row>
    <row r="104" spans="1:13" ht="12.75">
      <c r="A104"/>
      <c r="B104" s="2"/>
      <c r="C104" s="2"/>
      <c r="D104"/>
      <c r="E104"/>
      <c r="F104"/>
      <c r="G104"/>
      <c r="H104"/>
      <c r="I104"/>
      <c r="J104"/>
      <c r="K104"/>
      <c r="M104"/>
    </row>
    <row r="105" spans="1:13" ht="12.75">
      <c r="A105"/>
      <c r="B105" s="2"/>
      <c r="C105" s="2"/>
      <c r="D105"/>
      <c r="E105"/>
      <c r="F105"/>
      <c r="G105"/>
      <c r="H105"/>
      <c r="I105"/>
      <c r="J105"/>
      <c r="K105"/>
      <c r="M105"/>
    </row>
    <row r="106" spans="1:13" ht="12.75">
      <c r="A106"/>
      <c r="B106" s="2"/>
      <c r="C106" s="2"/>
      <c r="D106"/>
      <c r="E106"/>
      <c r="F106"/>
      <c r="G106"/>
      <c r="H106"/>
      <c r="I106"/>
      <c r="J106"/>
      <c r="K106"/>
      <c r="M106"/>
    </row>
    <row r="107" spans="1:13" ht="12.75">
      <c r="A107"/>
      <c r="B107" s="2"/>
      <c r="C107" s="2"/>
      <c r="D107"/>
      <c r="E107"/>
      <c r="F107"/>
      <c r="G107"/>
      <c r="H107"/>
      <c r="I107"/>
      <c r="J107"/>
      <c r="K107"/>
      <c r="M107"/>
    </row>
    <row r="108" spans="1:13" ht="12.75">
      <c r="A108"/>
      <c r="B108" s="2"/>
      <c r="C108" s="2"/>
      <c r="D108"/>
      <c r="E108"/>
      <c r="F108"/>
      <c r="G108"/>
      <c r="H108"/>
      <c r="I108"/>
      <c r="J108"/>
      <c r="K108"/>
      <c r="M108"/>
    </row>
    <row r="109" spans="1:13" ht="12.75">
      <c r="A109"/>
      <c r="B109" s="2"/>
      <c r="C109" s="2"/>
      <c r="D109"/>
      <c r="E109"/>
      <c r="F109"/>
      <c r="G109"/>
      <c r="H109"/>
      <c r="I109"/>
      <c r="J109"/>
      <c r="K109"/>
      <c r="M109"/>
    </row>
    <row r="110" spans="1:13" ht="12.75">
      <c r="A110"/>
      <c r="B110" s="2"/>
      <c r="C110" s="2"/>
      <c r="D110"/>
      <c r="E110"/>
      <c r="F110"/>
      <c r="G110"/>
      <c r="H110"/>
      <c r="I110"/>
      <c r="J110"/>
      <c r="K110"/>
      <c r="M110"/>
    </row>
    <row r="111" spans="1:13" ht="12.75">
      <c r="A111"/>
      <c r="B111" s="2"/>
      <c r="C111" s="2"/>
      <c r="D111"/>
      <c r="E111"/>
      <c r="F111"/>
      <c r="G111"/>
      <c r="H111"/>
      <c r="I111"/>
      <c r="J111"/>
      <c r="K111"/>
      <c r="M111"/>
    </row>
    <row r="112" spans="1:13" ht="12.75">
      <c r="A112"/>
      <c r="B112" s="2"/>
      <c r="C112" s="2"/>
      <c r="D112"/>
      <c r="E112"/>
      <c r="F112"/>
      <c r="G112"/>
      <c r="H112"/>
      <c r="I112"/>
      <c r="J112"/>
      <c r="K112"/>
      <c r="M112"/>
    </row>
    <row r="113" spans="1:13" ht="12.75">
      <c r="A113"/>
      <c r="B113" s="2"/>
      <c r="C113" s="2"/>
      <c r="D113"/>
      <c r="E113"/>
      <c r="F113"/>
      <c r="G113"/>
      <c r="H113"/>
      <c r="I113"/>
      <c r="J113"/>
      <c r="K113"/>
      <c r="M113"/>
    </row>
    <row r="114" spans="1:13" ht="12.75">
      <c r="A114"/>
      <c r="B114" s="2"/>
      <c r="C114" s="2"/>
      <c r="D114"/>
      <c r="E114"/>
      <c r="F114"/>
      <c r="G114"/>
      <c r="H114"/>
      <c r="I114"/>
      <c r="J114"/>
      <c r="K114"/>
      <c r="M114"/>
    </row>
    <row r="115" spans="1:13" ht="12.75">
      <c r="A115"/>
      <c r="B115" s="2"/>
      <c r="C115" s="2"/>
      <c r="D115"/>
      <c r="E115"/>
      <c r="F115"/>
      <c r="G115"/>
      <c r="H115"/>
      <c r="I115"/>
      <c r="J115"/>
      <c r="K115"/>
      <c r="M115"/>
    </row>
    <row r="116" spans="1:13" ht="12.75">
      <c r="A116"/>
      <c r="B116" s="2"/>
      <c r="C116" s="2"/>
      <c r="D116"/>
      <c r="E116"/>
      <c r="F116"/>
      <c r="G116"/>
      <c r="H116"/>
      <c r="I116"/>
      <c r="J116"/>
      <c r="K116"/>
      <c r="M116"/>
    </row>
    <row r="117" spans="1:13" ht="12.75">
      <c r="A117"/>
      <c r="B117" s="2"/>
      <c r="C117" s="2"/>
      <c r="D117"/>
      <c r="E117"/>
      <c r="F117"/>
      <c r="G117"/>
      <c r="H117"/>
      <c r="I117"/>
      <c r="J117"/>
      <c r="K117"/>
      <c r="M117"/>
    </row>
    <row r="118" spans="1:13" ht="12.75">
      <c r="A118"/>
      <c r="B118" s="2"/>
      <c r="C118" s="2"/>
      <c r="D118"/>
      <c r="E118"/>
      <c r="F118"/>
      <c r="G118"/>
      <c r="H118"/>
      <c r="I118"/>
      <c r="J118"/>
      <c r="K118"/>
      <c r="M118"/>
    </row>
    <row r="119" spans="1:13" ht="12.75">
      <c r="A119"/>
      <c r="B119" s="2"/>
      <c r="C119" s="2"/>
      <c r="D119"/>
      <c r="E119"/>
      <c r="F119"/>
      <c r="G119"/>
      <c r="H119"/>
      <c r="I119"/>
      <c r="J119"/>
      <c r="K119"/>
      <c r="M119"/>
    </row>
    <row r="120" spans="1:13" ht="12.75">
      <c r="A120"/>
      <c r="B120" s="2"/>
      <c r="C120" s="2"/>
      <c r="D120"/>
      <c r="E120"/>
      <c r="F120"/>
      <c r="G120"/>
      <c r="H120"/>
      <c r="I120"/>
      <c r="J120"/>
      <c r="K120"/>
      <c r="M120"/>
    </row>
    <row r="121" spans="1:13" ht="12.75">
      <c r="A121"/>
      <c r="B121" s="2"/>
      <c r="C121" s="2"/>
      <c r="D121"/>
      <c r="E121"/>
      <c r="F121"/>
      <c r="G121"/>
      <c r="H121"/>
      <c r="I121"/>
      <c r="J121"/>
      <c r="K121"/>
      <c r="M121"/>
    </row>
    <row r="122" spans="1:13" ht="12.75">
      <c r="A122"/>
      <c r="B122" s="2"/>
      <c r="C122" s="2"/>
      <c r="D122"/>
      <c r="E122"/>
      <c r="F122"/>
      <c r="G122"/>
      <c r="H122"/>
      <c r="I122"/>
      <c r="J122"/>
      <c r="K122"/>
      <c r="M122"/>
    </row>
    <row r="123" spans="1:13" ht="12.75">
      <c r="A123"/>
      <c r="B123" s="2"/>
      <c r="C123" s="2"/>
      <c r="D123"/>
      <c r="E123"/>
      <c r="F123"/>
      <c r="G123"/>
      <c r="H123"/>
      <c r="I123"/>
      <c r="J123"/>
      <c r="K123"/>
      <c r="M123"/>
    </row>
    <row r="124" spans="1:13" ht="12.75">
      <c r="A124"/>
      <c r="B124" s="2"/>
      <c r="C124" s="2"/>
      <c r="D124"/>
      <c r="E124"/>
      <c r="F124"/>
      <c r="G124"/>
      <c r="H124"/>
      <c r="I124"/>
      <c r="J124"/>
      <c r="K124"/>
      <c r="M124"/>
    </row>
    <row r="125" spans="1:13" ht="12.75">
      <c r="A125"/>
      <c r="B125" s="2"/>
      <c r="C125" s="2"/>
      <c r="D125"/>
      <c r="E125"/>
      <c r="F125"/>
      <c r="G125"/>
      <c r="H125"/>
      <c r="I125"/>
      <c r="J125"/>
      <c r="K125"/>
      <c r="M125"/>
    </row>
    <row r="126" spans="1:13" ht="12.75">
      <c r="A126"/>
      <c r="B126" s="2"/>
      <c r="C126" s="2"/>
      <c r="D126"/>
      <c r="E126"/>
      <c r="F126"/>
      <c r="G126"/>
      <c r="H126"/>
      <c r="I126"/>
      <c r="J126"/>
      <c r="K126"/>
      <c r="M126"/>
    </row>
    <row r="127" spans="1:13" ht="12.75">
      <c r="A127"/>
      <c r="B127" s="2"/>
      <c r="C127" s="2"/>
      <c r="D127"/>
      <c r="E127"/>
      <c r="F127"/>
      <c r="G127"/>
      <c r="H127"/>
      <c r="I127"/>
      <c r="J127"/>
      <c r="K127"/>
      <c r="M127"/>
    </row>
    <row r="128" spans="1:13" ht="12.75">
      <c r="A128"/>
      <c r="B128" s="2"/>
      <c r="C128" s="2"/>
      <c r="D128"/>
      <c r="E128"/>
      <c r="F128"/>
      <c r="G128"/>
      <c r="H128"/>
      <c r="I128"/>
      <c r="J128"/>
      <c r="K128"/>
      <c r="M128"/>
    </row>
    <row r="129" spans="1:13" ht="12.75">
      <c r="A129"/>
      <c r="B129" s="2"/>
      <c r="C129" s="2"/>
      <c r="D129"/>
      <c r="E129"/>
      <c r="F129"/>
      <c r="G129"/>
      <c r="H129"/>
      <c r="I129"/>
      <c r="J129"/>
      <c r="K129"/>
      <c r="M129"/>
    </row>
    <row r="130" spans="1:13" ht="12.75">
      <c r="A130"/>
      <c r="B130" s="2"/>
      <c r="C130" s="2"/>
      <c r="D130"/>
      <c r="E130"/>
      <c r="F130"/>
      <c r="G130"/>
      <c r="H130"/>
      <c r="I130"/>
      <c r="J130"/>
      <c r="K130"/>
      <c r="M130"/>
    </row>
    <row r="131" spans="1:13" ht="12.75">
      <c r="A131"/>
      <c r="B131" s="2"/>
      <c r="C131" s="2"/>
      <c r="D131"/>
      <c r="E131"/>
      <c r="F131"/>
      <c r="G131"/>
      <c r="H131"/>
      <c r="I131"/>
      <c r="J131"/>
      <c r="K131"/>
      <c r="M131"/>
    </row>
    <row r="132" spans="1:13" ht="12.75">
      <c r="A132"/>
      <c r="B132" s="2"/>
      <c r="C132" s="2"/>
      <c r="D132"/>
      <c r="E132"/>
      <c r="F132"/>
      <c r="G132"/>
      <c r="H132"/>
      <c r="I132"/>
      <c r="J132"/>
      <c r="K132"/>
      <c r="M132"/>
    </row>
    <row r="133" spans="1:13" ht="12.75">
      <c r="A133"/>
      <c r="B133" s="2"/>
      <c r="C133" s="2"/>
      <c r="D133"/>
      <c r="E133"/>
      <c r="F133"/>
      <c r="G133"/>
      <c r="H133"/>
      <c r="I133"/>
      <c r="J133"/>
      <c r="K133"/>
      <c r="M133"/>
    </row>
    <row r="134" spans="1:13" ht="12.75">
      <c r="A134"/>
      <c r="B134" s="2"/>
      <c r="C134" s="2"/>
      <c r="D134"/>
      <c r="E134"/>
      <c r="F134"/>
      <c r="G134"/>
      <c r="H134"/>
      <c r="I134"/>
      <c r="J134"/>
      <c r="K134"/>
      <c r="M134"/>
    </row>
    <row r="135" spans="1:13" ht="12.75">
      <c r="A135"/>
      <c r="B135" s="2"/>
      <c r="C135" s="2"/>
      <c r="D135"/>
      <c r="E135"/>
      <c r="F135"/>
      <c r="G135"/>
      <c r="H135"/>
      <c r="I135"/>
      <c r="J135"/>
      <c r="K135"/>
      <c r="M135"/>
    </row>
    <row r="136" spans="1:13" ht="12.75">
      <c r="A136"/>
      <c r="B136" s="2"/>
      <c r="C136" s="2"/>
      <c r="D136"/>
      <c r="E136"/>
      <c r="F136"/>
      <c r="G136"/>
      <c r="H136"/>
      <c r="I136"/>
      <c r="J136"/>
      <c r="K136"/>
      <c r="M136"/>
    </row>
    <row r="137" spans="1:13" ht="12.75">
      <c r="A137"/>
      <c r="B137" s="2"/>
      <c r="C137" s="2"/>
      <c r="D137"/>
      <c r="E137"/>
      <c r="F137"/>
      <c r="G137"/>
      <c r="H137"/>
      <c r="I137"/>
      <c r="J137"/>
      <c r="K137"/>
      <c r="M137"/>
    </row>
    <row r="138" spans="1:13" ht="12.75">
      <c r="A138"/>
      <c r="B138" s="2"/>
      <c r="C138" s="2"/>
      <c r="D138"/>
      <c r="E138"/>
      <c r="F138"/>
      <c r="G138"/>
      <c r="H138"/>
      <c r="I138"/>
      <c r="J138"/>
      <c r="K138"/>
      <c r="M138"/>
    </row>
    <row r="139" spans="1:13" ht="12.75">
      <c r="A139"/>
      <c r="B139" s="2"/>
      <c r="C139" s="2"/>
      <c r="D139"/>
      <c r="E139"/>
      <c r="F139"/>
      <c r="G139"/>
      <c r="H139"/>
      <c r="I139"/>
      <c r="J139"/>
      <c r="K139"/>
      <c r="M139"/>
    </row>
    <row r="140" spans="1:13" ht="12.75">
      <c r="A140"/>
      <c r="B140" s="2"/>
      <c r="C140" s="2"/>
      <c r="D140"/>
      <c r="E140"/>
      <c r="F140"/>
      <c r="G140"/>
      <c r="H140"/>
      <c r="I140"/>
      <c r="J140"/>
      <c r="K140"/>
      <c r="M140"/>
    </row>
    <row r="141" spans="1:13" ht="12.75">
      <c r="A141"/>
      <c r="B141" s="2"/>
      <c r="C141" s="2"/>
      <c r="D141"/>
      <c r="E141"/>
      <c r="F141"/>
      <c r="G141"/>
      <c r="H141"/>
      <c r="I141"/>
      <c r="J141"/>
      <c r="K141"/>
      <c r="M141"/>
    </row>
    <row r="142" spans="1:13" ht="12.75">
      <c r="A142"/>
      <c r="B142" s="2"/>
      <c r="C142" s="2"/>
      <c r="D142"/>
      <c r="E142"/>
      <c r="F142"/>
      <c r="G142"/>
      <c r="H142"/>
      <c r="I142"/>
      <c r="J142"/>
      <c r="K142"/>
      <c r="M142"/>
    </row>
    <row r="143" spans="1:13" ht="12.75">
      <c r="A143"/>
      <c r="B143" s="2"/>
      <c r="C143" s="2"/>
      <c r="D143"/>
      <c r="E143"/>
      <c r="F143"/>
      <c r="G143"/>
      <c r="H143"/>
      <c r="I143"/>
      <c r="J143"/>
      <c r="K143"/>
      <c r="M143"/>
    </row>
    <row r="144" spans="1:13" ht="12.75">
      <c r="A144"/>
      <c r="B144" s="2"/>
      <c r="C144" s="2"/>
      <c r="D144"/>
      <c r="E144"/>
      <c r="F144"/>
      <c r="G144"/>
      <c r="H144"/>
      <c r="I144"/>
      <c r="J144"/>
      <c r="K144"/>
      <c r="M144"/>
    </row>
    <row r="145" spans="1:13" ht="12.75">
      <c r="A145"/>
      <c r="B145" s="2"/>
      <c r="C145" s="2"/>
      <c r="D145"/>
      <c r="E145"/>
      <c r="F145"/>
      <c r="G145"/>
      <c r="H145"/>
      <c r="I145"/>
      <c r="J145"/>
      <c r="K145"/>
      <c r="M145"/>
    </row>
    <row r="146" spans="1:13" ht="12.75">
      <c r="A146"/>
      <c r="B146" s="2"/>
      <c r="C146" s="2"/>
      <c r="D146"/>
      <c r="E146"/>
      <c r="F146"/>
      <c r="G146"/>
      <c r="H146"/>
      <c r="I146"/>
      <c r="J146"/>
      <c r="K146"/>
      <c r="M146"/>
    </row>
    <row r="147" spans="1:13" ht="12.75">
      <c r="A147"/>
      <c r="B147" s="2"/>
      <c r="C147" s="2"/>
      <c r="D147"/>
      <c r="E147"/>
      <c r="F147"/>
      <c r="G147"/>
      <c r="H147"/>
      <c r="I147"/>
      <c r="J147"/>
      <c r="K147"/>
      <c r="M147"/>
    </row>
    <row r="148" spans="1:13" ht="12.75">
      <c r="A148"/>
      <c r="B148" s="2"/>
      <c r="C148" s="2"/>
      <c r="D148"/>
      <c r="E148"/>
      <c r="F148"/>
      <c r="G148"/>
      <c r="H148"/>
      <c r="I148"/>
      <c r="J148"/>
      <c r="K148"/>
      <c r="M148"/>
    </row>
    <row r="149" spans="1:13" ht="12.75">
      <c r="A149"/>
      <c r="B149" s="2"/>
      <c r="C149" s="2"/>
      <c r="D149"/>
      <c r="E149"/>
      <c r="F149"/>
      <c r="G149"/>
      <c r="H149"/>
      <c r="I149"/>
      <c r="J149"/>
      <c r="K149"/>
      <c r="M149"/>
    </row>
    <row r="150" spans="1:13" ht="12.75">
      <c r="A150"/>
      <c r="B150" s="2"/>
      <c r="C150" s="2"/>
      <c r="D150"/>
      <c r="E150"/>
      <c r="F150"/>
      <c r="G150"/>
      <c r="H150"/>
      <c r="I150"/>
      <c r="J150"/>
      <c r="K150"/>
      <c r="M150"/>
    </row>
    <row r="151" spans="1:13" ht="12.75">
      <c r="A151"/>
      <c r="B151" s="2"/>
      <c r="C151" s="2"/>
      <c r="D151"/>
      <c r="E151"/>
      <c r="F151"/>
      <c r="G151"/>
      <c r="H151"/>
      <c r="I151"/>
      <c r="J151"/>
      <c r="K151"/>
      <c r="M151"/>
    </row>
    <row r="152" spans="1:13" ht="12.75">
      <c r="A152"/>
      <c r="B152" s="2"/>
      <c r="C152" s="2"/>
      <c r="D152"/>
      <c r="E152"/>
      <c r="F152"/>
      <c r="G152"/>
      <c r="H152"/>
      <c r="I152"/>
      <c r="J152"/>
      <c r="K152"/>
      <c r="M152"/>
    </row>
    <row r="153" spans="1:13" ht="12.75">
      <c r="A153"/>
      <c r="B153" s="2"/>
      <c r="C153" s="2"/>
      <c r="D153"/>
      <c r="E153"/>
      <c r="F153"/>
      <c r="G153"/>
      <c r="H153"/>
      <c r="I153"/>
      <c r="J153"/>
      <c r="K153"/>
      <c r="M153"/>
    </row>
    <row r="154" spans="1:13" ht="12.75">
      <c r="A154"/>
      <c r="B154" s="2"/>
      <c r="C154" s="2"/>
      <c r="D154"/>
      <c r="E154"/>
      <c r="F154"/>
      <c r="G154"/>
      <c r="H154"/>
      <c r="I154"/>
      <c r="J154"/>
      <c r="K154"/>
      <c r="M154"/>
    </row>
    <row r="155" spans="1:13" ht="12.75">
      <c r="A155"/>
      <c r="B155" s="2"/>
      <c r="C155" s="2"/>
      <c r="D155"/>
      <c r="E155"/>
      <c r="F155"/>
      <c r="G155"/>
      <c r="H155"/>
      <c r="I155"/>
      <c r="J155"/>
      <c r="K155"/>
      <c r="M155"/>
    </row>
    <row r="156" spans="1:13" ht="12.75">
      <c r="A156"/>
      <c r="B156" s="2"/>
      <c r="C156" s="2"/>
      <c r="D156"/>
      <c r="E156"/>
      <c r="F156"/>
      <c r="G156"/>
      <c r="H156"/>
      <c r="I156"/>
      <c r="J156"/>
      <c r="K156"/>
      <c r="M156"/>
    </row>
    <row r="157" spans="1:13" ht="12.75">
      <c r="A157"/>
      <c r="B157" s="2"/>
      <c r="C157" s="2"/>
      <c r="D157"/>
      <c r="E157"/>
      <c r="F157"/>
      <c r="G157"/>
      <c r="H157"/>
      <c r="I157"/>
      <c r="J157"/>
      <c r="K157"/>
      <c r="M157"/>
    </row>
    <row r="158" spans="1:13" ht="12.75">
      <c r="A158"/>
      <c r="B158" s="2"/>
      <c r="C158" s="2"/>
      <c r="D158"/>
      <c r="E158"/>
      <c r="F158"/>
      <c r="G158"/>
      <c r="H158"/>
      <c r="I158"/>
      <c r="J158"/>
      <c r="K158"/>
      <c r="M158"/>
    </row>
    <row r="159" spans="1:13" ht="12.75">
      <c r="A159"/>
      <c r="B159" s="2"/>
      <c r="C159" s="2"/>
      <c r="D159"/>
      <c r="E159"/>
      <c r="F159"/>
      <c r="G159"/>
      <c r="H159"/>
      <c r="I159"/>
      <c r="J159"/>
      <c r="K159"/>
      <c r="M159"/>
    </row>
    <row r="160" spans="1:13" ht="12.75">
      <c r="A160"/>
      <c r="B160" s="2"/>
      <c r="C160" s="2"/>
      <c r="D160"/>
      <c r="E160"/>
      <c r="F160"/>
      <c r="G160"/>
      <c r="H160"/>
      <c r="I160"/>
      <c r="J160"/>
      <c r="K160"/>
      <c r="M160"/>
    </row>
    <row r="161" spans="1:13" ht="12.75">
      <c r="A161"/>
      <c r="B161" s="2"/>
      <c r="C161" s="2"/>
      <c r="D161"/>
      <c r="E161"/>
      <c r="F161"/>
      <c r="G161"/>
      <c r="H161"/>
      <c r="I161"/>
      <c r="J161"/>
      <c r="K161"/>
      <c r="M161"/>
    </row>
    <row r="162" spans="1:13" ht="12.75">
      <c r="A162"/>
      <c r="B162" s="2"/>
      <c r="C162" s="2"/>
      <c r="D162"/>
      <c r="E162"/>
      <c r="F162"/>
      <c r="G162"/>
      <c r="H162"/>
      <c r="I162"/>
      <c r="J162"/>
      <c r="K162"/>
      <c r="M162"/>
    </row>
    <row r="163" spans="1:13" ht="12.75">
      <c r="A163"/>
      <c r="B163" s="2"/>
      <c r="C163" s="2"/>
      <c r="D163"/>
      <c r="E163"/>
      <c r="F163"/>
      <c r="G163"/>
      <c r="H163"/>
      <c r="I163"/>
      <c r="J163"/>
      <c r="K163"/>
      <c r="M163"/>
    </row>
    <row r="164" spans="1:13" ht="12.75">
      <c r="A164"/>
      <c r="B164" s="2"/>
      <c r="C164" s="2"/>
      <c r="D164"/>
      <c r="E164"/>
      <c r="F164"/>
      <c r="G164"/>
      <c r="H164"/>
      <c r="I164"/>
      <c r="J164"/>
      <c r="K164"/>
      <c r="M164"/>
    </row>
    <row r="165" spans="1:13" ht="12.75">
      <c r="A165"/>
      <c r="B165" s="2"/>
      <c r="C165" s="2"/>
      <c r="D165"/>
      <c r="E165"/>
      <c r="F165"/>
      <c r="G165"/>
      <c r="H165"/>
      <c r="I165"/>
      <c r="J165"/>
      <c r="K165"/>
      <c r="M165"/>
    </row>
    <row r="166" spans="1:13" ht="12.75">
      <c r="A166"/>
      <c r="B166" s="2"/>
      <c r="C166" s="2"/>
      <c r="D166"/>
      <c r="E166"/>
      <c r="F166"/>
      <c r="G166"/>
      <c r="H166"/>
      <c r="I166"/>
      <c r="J166"/>
      <c r="K166"/>
      <c r="M166"/>
    </row>
    <row r="167" spans="1:13" ht="12.75">
      <c r="A167"/>
      <c r="B167" s="2"/>
      <c r="C167" s="2"/>
      <c r="D167"/>
      <c r="E167"/>
      <c r="F167"/>
      <c r="G167"/>
      <c r="H167"/>
      <c r="I167"/>
      <c r="J167"/>
      <c r="K167"/>
      <c r="M167"/>
    </row>
    <row r="168" spans="1:13" ht="12.75">
      <c r="A168"/>
      <c r="B168" s="2"/>
      <c r="C168" s="2"/>
      <c r="D168"/>
      <c r="E168"/>
      <c r="F168"/>
      <c r="G168"/>
      <c r="H168"/>
      <c r="I168"/>
      <c r="J168"/>
      <c r="K168"/>
      <c r="M168"/>
    </row>
    <row r="169" spans="1:13" ht="12.75">
      <c r="A169"/>
      <c r="B169" s="2"/>
      <c r="C169" s="2"/>
      <c r="D169"/>
      <c r="E169"/>
      <c r="F169"/>
      <c r="G169"/>
      <c r="H169"/>
      <c r="I169"/>
      <c r="J169"/>
      <c r="K169"/>
      <c r="M169"/>
    </row>
    <row r="170" spans="1:13" ht="12.75">
      <c r="A170"/>
      <c r="B170" s="2"/>
      <c r="C170" s="2"/>
      <c r="D170"/>
      <c r="E170"/>
      <c r="F170"/>
      <c r="G170"/>
      <c r="H170"/>
      <c r="I170"/>
      <c r="J170"/>
      <c r="K170"/>
      <c r="M170"/>
    </row>
    <row r="171" spans="1:13" ht="12.75">
      <c r="A171"/>
      <c r="B171" s="2"/>
      <c r="C171" s="2"/>
      <c r="D171"/>
      <c r="E171"/>
      <c r="F171"/>
      <c r="G171"/>
      <c r="H171"/>
      <c r="I171"/>
      <c r="J171"/>
      <c r="K171"/>
      <c r="M171"/>
    </row>
    <row r="172" spans="1:13" ht="12.75">
      <c r="A172"/>
      <c r="B172" s="2"/>
      <c r="C172" s="2"/>
      <c r="D172"/>
      <c r="E172"/>
      <c r="F172"/>
      <c r="G172"/>
      <c r="H172"/>
      <c r="I172"/>
      <c r="J172"/>
      <c r="K172"/>
      <c r="M172"/>
    </row>
    <row r="173" spans="1:13" ht="12.75">
      <c r="A173"/>
      <c r="B173" s="2"/>
      <c r="C173" s="2"/>
      <c r="D173"/>
      <c r="E173"/>
      <c r="F173"/>
      <c r="G173"/>
      <c r="H173"/>
      <c r="I173"/>
      <c r="J173"/>
      <c r="K173"/>
      <c r="M173"/>
    </row>
    <row r="174" spans="1:13" ht="12.75">
      <c r="A174"/>
      <c r="B174" s="2"/>
      <c r="C174" s="2"/>
      <c r="D174"/>
      <c r="E174"/>
      <c r="F174"/>
      <c r="G174"/>
      <c r="H174"/>
      <c r="I174"/>
      <c r="J174"/>
      <c r="K174"/>
      <c r="M174"/>
    </row>
    <row r="175" spans="1:13" ht="12.75">
      <c r="A175"/>
      <c r="B175" s="2"/>
      <c r="C175" s="2"/>
      <c r="D175"/>
      <c r="E175"/>
      <c r="F175"/>
      <c r="G175"/>
      <c r="H175"/>
      <c r="I175"/>
      <c r="J175"/>
      <c r="K175"/>
      <c r="M175"/>
    </row>
    <row r="176" spans="1:13" ht="12.75">
      <c r="A176"/>
      <c r="B176" s="2"/>
      <c r="C176" s="2"/>
      <c r="D176"/>
      <c r="E176"/>
      <c r="F176"/>
      <c r="G176"/>
      <c r="H176"/>
      <c r="I176"/>
      <c r="J176"/>
      <c r="K176"/>
      <c r="M176"/>
    </row>
    <row r="177" spans="1:13" ht="12.75">
      <c r="A177"/>
      <c r="B177" s="2"/>
      <c r="C177" s="2"/>
      <c r="D177"/>
      <c r="E177"/>
      <c r="F177"/>
      <c r="G177"/>
      <c r="H177"/>
      <c r="I177"/>
      <c r="J177"/>
      <c r="K177"/>
      <c r="M177"/>
    </row>
    <row r="178" spans="1:13" ht="12.75">
      <c r="A178"/>
      <c r="B178" s="2"/>
      <c r="C178" s="2"/>
      <c r="D178"/>
      <c r="E178"/>
      <c r="F178"/>
      <c r="G178"/>
      <c r="H178"/>
      <c r="I178"/>
      <c r="J178"/>
      <c r="K178"/>
      <c r="M178"/>
    </row>
    <row r="179" spans="1:13" ht="12.75">
      <c r="A179"/>
      <c r="B179" s="2"/>
      <c r="C179" s="2"/>
      <c r="D179"/>
      <c r="E179"/>
      <c r="F179"/>
      <c r="G179"/>
      <c r="H179"/>
      <c r="I179"/>
      <c r="J179"/>
      <c r="K179"/>
      <c r="M179"/>
    </row>
    <row r="180" spans="1:13" ht="12.75">
      <c r="A180"/>
      <c r="B180" s="2"/>
      <c r="C180" s="2"/>
      <c r="D180"/>
      <c r="E180"/>
      <c r="F180"/>
      <c r="G180"/>
      <c r="H180"/>
      <c r="I180"/>
      <c r="J180"/>
      <c r="K180"/>
      <c r="M180"/>
    </row>
    <row r="181" spans="1:13" ht="12.75">
      <c r="A181"/>
      <c r="B181" s="2"/>
      <c r="C181" s="2"/>
      <c r="D181"/>
      <c r="E181"/>
      <c r="F181"/>
      <c r="G181"/>
      <c r="H181"/>
      <c r="I181"/>
      <c r="J181"/>
      <c r="K181"/>
      <c r="M181"/>
    </row>
    <row r="182" spans="1:13" ht="12.75">
      <c r="A182"/>
      <c r="B182" s="2"/>
      <c r="C182" s="2"/>
      <c r="D182"/>
      <c r="E182"/>
      <c r="F182"/>
      <c r="G182"/>
      <c r="H182"/>
      <c r="I182"/>
      <c r="J182"/>
      <c r="K182"/>
      <c r="M182"/>
    </row>
    <row r="183" spans="1:13" ht="12.75">
      <c r="A183"/>
      <c r="B183" s="2"/>
      <c r="C183" s="2"/>
      <c r="D183"/>
      <c r="E183"/>
      <c r="F183"/>
      <c r="G183"/>
      <c r="H183"/>
      <c r="I183"/>
      <c r="J183"/>
      <c r="K183"/>
      <c r="M183"/>
    </row>
    <row r="184" spans="1:13" ht="12.75">
      <c r="A184"/>
      <c r="B184" s="2"/>
      <c r="C184" s="2"/>
      <c r="D184"/>
      <c r="E184"/>
      <c r="F184"/>
      <c r="G184"/>
      <c r="H184"/>
      <c r="I184"/>
      <c r="J184"/>
      <c r="K184"/>
      <c r="M184"/>
    </row>
    <row r="185" spans="1:13" ht="12.75">
      <c r="A185"/>
      <c r="B185" s="2"/>
      <c r="C185" s="2"/>
      <c r="D185"/>
      <c r="E185"/>
      <c r="F185"/>
      <c r="G185"/>
      <c r="H185"/>
      <c r="I185"/>
      <c r="J185"/>
      <c r="K185"/>
      <c r="M185"/>
    </row>
    <row r="186" spans="1:13" ht="12.75">
      <c r="A186"/>
      <c r="B186" s="2"/>
      <c r="C186" s="2"/>
      <c r="D186"/>
      <c r="E186"/>
      <c r="F186"/>
      <c r="G186"/>
      <c r="H186"/>
      <c r="I186"/>
      <c r="J186"/>
      <c r="K186"/>
      <c r="M186"/>
    </row>
    <row r="187" spans="1:13" ht="12.75">
      <c r="A187"/>
      <c r="B187" s="2"/>
      <c r="C187" s="2"/>
      <c r="D187"/>
      <c r="E187"/>
      <c r="F187"/>
      <c r="G187"/>
      <c r="H187"/>
      <c r="I187"/>
      <c r="J187"/>
      <c r="K187"/>
      <c r="M187"/>
    </row>
    <row r="188" spans="1:13" ht="12.75">
      <c r="A188"/>
      <c r="B188" s="2"/>
      <c r="C188" s="2"/>
      <c r="D188"/>
      <c r="E188"/>
      <c r="F188"/>
      <c r="G188"/>
      <c r="H188"/>
      <c r="I188"/>
      <c r="J188"/>
      <c r="K188"/>
      <c r="M188"/>
    </row>
    <row r="189" spans="1:13" ht="12.75">
      <c r="A189"/>
      <c r="B189" s="2"/>
      <c r="C189" s="2"/>
      <c r="D189"/>
      <c r="E189"/>
      <c r="F189"/>
      <c r="G189"/>
      <c r="H189"/>
      <c r="I189"/>
      <c r="J189"/>
      <c r="K189"/>
      <c r="M189"/>
    </row>
    <row r="190" spans="1:13" ht="12.75">
      <c r="A190"/>
      <c r="B190" s="2"/>
      <c r="C190" s="2"/>
      <c r="D190"/>
      <c r="E190"/>
      <c r="F190"/>
      <c r="G190"/>
      <c r="H190"/>
      <c r="I190"/>
      <c r="J190"/>
      <c r="K190"/>
      <c r="M190"/>
    </row>
    <row r="191" spans="1:13" ht="12.75">
      <c r="A191"/>
      <c r="B191" s="2"/>
      <c r="C191" s="2"/>
      <c r="D191"/>
      <c r="E191"/>
      <c r="F191"/>
      <c r="G191"/>
      <c r="H191"/>
      <c r="I191"/>
      <c r="J191"/>
      <c r="K191"/>
      <c r="M191"/>
    </row>
    <row r="192" spans="1:13" ht="12.75">
      <c r="A192"/>
      <c r="B192" s="2"/>
      <c r="C192" s="2"/>
      <c r="D192"/>
      <c r="E192"/>
      <c r="F192"/>
      <c r="G192"/>
      <c r="H192"/>
      <c r="I192"/>
      <c r="J192"/>
      <c r="K192"/>
      <c r="M192"/>
    </row>
    <row r="193" spans="1:13" ht="12.75">
      <c r="A193"/>
      <c r="B193" s="2"/>
      <c r="C193" s="2"/>
      <c r="D193"/>
      <c r="E193"/>
      <c r="F193"/>
      <c r="G193"/>
      <c r="H193"/>
      <c r="I193"/>
      <c r="J193"/>
      <c r="K193"/>
      <c r="M193"/>
    </row>
    <row r="194" spans="1:13" ht="12.75">
      <c r="A194"/>
      <c r="B194" s="2"/>
      <c r="C194" s="2"/>
      <c r="D194"/>
      <c r="E194"/>
      <c r="F194"/>
      <c r="G194"/>
      <c r="H194"/>
      <c r="I194"/>
      <c r="J194"/>
      <c r="K194"/>
      <c r="M194"/>
    </row>
    <row r="195" spans="1:13" ht="12.75">
      <c r="A195"/>
      <c r="B195" s="2"/>
      <c r="C195" s="2"/>
      <c r="D195"/>
      <c r="E195"/>
      <c r="F195"/>
      <c r="G195"/>
      <c r="H195"/>
      <c r="I195"/>
      <c r="J195"/>
      <c r="K195"/>
      <c r="M195"/>
    </row>
    <row r="196" spans="1:13" ht="12.75">
      <c r="A196"/>
      <c r="B196" s="2"/>
      <c r="C196" s="2"/>
      <c r="D196"/>
      <c r="E196"/>
      <c r="F196"/>
      <c r="G196"/>
      <c r="H196"/>
      <c r="I196"/>
      <c r="J196"/>
      <c r="K196"/>
      <c r="M196"/>
    </row>
    <row r="197" spans="1:13" ht="12.75">
      <c r="A197"/>
      <c r="B197" s="2"/>
      <c r="C197" s="2"/>
      <c r="D197"/>
      <c r="E197"/>
      <c r="F197"/>
      <c r="G197"/>
      <c r="H197"/>
      <c r="I197"/>
      <c r="J197"/>
      <c r="K197"/>
      <c r="M197"/>
    </row>
    <row r="198" spans="1:13" ht="12.75">
      <c r="A198"/>
      <c r="B198" s="2"/>
      <c r="C198" s="2"/>
      <c r="D198"/>
      <c r="E198"/>
      <c r="F198"/>
      <c r="G198"/>
      <c r="H198"/>
      <c r="I198"/>
      <c r="J198"/>
      <c r="K198"/>
      <c r="M198"/>
    </row>
    <row r="199" spans="1:13" ht="12.75">
      <c r="A199"/>
      <c r="B199" s="2"/>
      <c r="C199" s="2"/>
      <c r="D199"/>
      <c r="E199"/>
      <c r="F199"/>
      <c r="G199"/>
      <c r="H199"/>
      <c r="I199"/>
      <c r="J199"/>
      <c r="K199"/>
      <c r="M199"/>
    </row>
    <row r="200" spans="1:13" ht="12.75">
      <c r="A200"/>
      <c r="B200" s="2"/>
      <c r="C200" s="2"/>
      <c r="D200"/>
      <c r="E200"/>
      <c r="F200"/>
      <c r="G200"/>
      <c r="H200"/>
      <c r="I200"/>
      <c r="J200"/>
      <c r="K200"/>
      <c r="M200"/>
    </row>
    <row r="201" spans="1:13" ht="12.75">
      <c r="A201"/>
      <c r="B201" s="2"/>
      <c r="C201" s="2"/>
      <c r="D201"/>
      <c r="E201"/>
      <c r="F201"/>
      <c r="G201"/>
      <c r="H201"/>
      <c r="I201"/>
      <c r="J201"/>
      <c r="K201"/>
      <c r="M201"/>
    </row>
    <row r="202" spans="1:13" ht="12.75">
      <c r="A202"/>
      <c r="B202" s="2"/>
      <c r="C202" s="2"/>
      <c r="D202"/>
      <c r="E202"/>
      <c r="F202"/>
      <c r="G202"/>
      <c r="H202"/>
      <c r="I202"/>
      <c r="J202"/>
      <c r="K202"/>
      <c r="M202"/>
    </row>
    <row r="203" spans="1:13" ht="12.75">
      <c r="A203"/>
      <c r="B203" s="2"/>
      <c r="C203" s="2"/>
      <c r="D203"/>
      <c r="E203"/>
      <c r="F203"/>
      <c r="G203"/>
      <c r="H203"/>
      <c r="I203"/>
      <c r="J203"/>
      <c r="K203"/>
      <c r="M203"/>
    </row>
    <row r="204" spans="1:13" ht="12.75">
      <c r="A204"/>
      <c r="B204" s="2"/>
      <c r="C204" s="2"/>
      <c r="D204"/>
      <c r="E204"/>
      <c r="F204"/>
      <c r="G204"/>
      <c r="H204"/>
      <c r="I204"/>
      <c r="J204"/>
      <c r="K204"/>
      <c r="M204"/>
    </row>
    <row r="205" spans="1:13" ht="12.75">
      <c r="A205"/>
      <c r="B205" s="2"/>
      <c r="C205" s="2"/>
      <c r="D205"/>
      <c r="E205"/>
      <c r="F205"/>
      <c r="G205"/>
      <c r="H205"/>
      <c r="I205"/>
      <c r="J205"/>
      <c r="K205"/>
      <c r="M205"/>
    </row>
    <row r="206" spans="1:13" ht="12.75">
      <c r="A206"/>
      <c r="B206" s="2"/>
      <c r="C206" s="2"/>
      <c r="D206"/>
      <c r="E206"/>
      <c r="F206"/>
      <c r="G206"/>
      <c r="H206"/>
      <c r="I206"/>
      <c r="J206"/>
      <c r="K206"/>
      <c r="M206"/>
    </row>
    <row r="207" spans="1:13" ht="12.75">
      <c r="A207"/>
      <c r="B207" s="2"/>
      <c r="C207" s="2"/>
      <c r="D207"/>
      <c r="E207"/>
      <c r="F207"/>
      <c r="G207"/>
      <c r="H207"/>
      <c r="I207"/>
      <c r="J207"/>
      <c r="K207"/>
      <c r="M207"/>
    </row>
    <row r="208" spans="1:13" ht="12.75">
      <c r="A208"/>
      <c r="B208" s="2"/>
      <c r="C208" s="2"/>
      <c r="D208"/>
      <c r="E208"/>
      <c r="F208"/>
      <c r="G208"/>
      <c r="H208"/>
      <c r="I208"/>
      <c r="J208"/>
      <c r="K208"/>
      <c r="M208"/>
    </row>
    <row r="209" spans="1:13" ht="12.75">
      <c r="A209"/>
      <c r="B209" s="2"/>
      <c r="C209" s="2"/>
      <c r="D209"/>
      <c r="E209"/>
      <c r="F209"/>
      <c r="G209"/>
      <c r="H209"/>
      <c r="I209"/>
      <c r="J209"/>
      <c r="K209"/>
      <c r="M209"/>
    </row>
    <row r="210" spans="1:13" ht="12.75">
      <c r="A210"/>
      <c r="B210"/>
      <c r="C210"/>
      <c r="D210"/>
      <c r="E210"/>
      <c r="F210"/>
      <c r="G210"/>
      <c r="H210"/>
      <c r="I210"/>
      <c r="J210"/>
      <c r="K210"/>
      <c r="M210"/>
    </row>
    <row r="211" spans="1:13" ht="12.75">
      <c r="A211"/>
      <c r="B211"/>
      <c r="C211"/>
      <c r="D211"/>
      <c r="E211"/>
      <c r="F211"/>
      <c r="G211"/>
      <c r="H211"/>
      <c r="I211"/>
      <c r="J211"/>
      <c r="K211"/>
      <c r="M211"/>
    </row>
    <row r="212" spans="1:13" ht="12.75">
      <c r="A212"/>
      <c r="B212"/>
      <c r="C212"/>
      <c r="D212"/>
      <c r="E212"/>
      <c r="F212"/>
      <c r="G212"/>
      <c r="H212"/>
      <c r="I212"/>
      <c r="J212"/>
      <c r="K212"/>
      <c r="M212"/>
    </row>
    <row r="213" spans="1:13" ht="12.75">
      <c r="A213"/>
      <c r="B213"/>
      <c r="C213"/>
      <c r="D213"/>
      <c r="E213"/>
      <c r="F213"/>
      <c r="G213"/>
      <c r="H213"/>
      <c r="I213"/>
      <c r="J213"/>
      <c r="K213"/>
      <c r="M213"/>
    </row>
    <row r="214" spans="1:13" ht="12.75">
      <c r="A214"/>
      <c r="B214"/>
      <c r="C214"/>
      <c r="D214"/>
      <c r="E214"/>
      <c r="F214"/>
      <c r="G214"/>
      <c r="H214"/>
      <c r="I214"/>
      <c r="J214"/>
      <c r="K214"/>
      <c r="M214"/>
    </row>
    <row r="215" spans="1:13" ht="12.75">
      <c r="A215"/>
      <c r="B215"/>
      <c r="C215"/>
      <c r="D215"/>
      <c r="E215"/>
      <c r="F215"/>
      <c r="G215"/>
      <c r="H215"/>
      <c r="I215"/>
      <c r="J215"/>
      <c r="K215"/>
      <c r="M215"/>
    </row>
    <row r="216" spans="1:13" ht="12.75">
      <c r="A216"/>
      <c r="B216"/>
      <c r="C216"/>
      <c r="D216"/>
      <c r="E216"/>
      <c r="F216"/>
      <c r="G216"/>
      <c r="H216"/>
      <c r="I216"/>
      <c r="J216"/>
      <c r="K216"/>
      <c r="M216"/>
    </row>
    <row r="217" spans="1:13" ht="12.75">
      <c r="A217"/>
      <c r="B217"/>
      <c r="C217"/>
      <c r="D217"/>
      <c r="E217"/>
      <c r="F217"/>
      <c r="G217"/>
      <c r="H217"/>
      <c r="I217"/>
      <c r="J217"/>
      <c r="K217"/>
      <c r="M217"/>
    </row>
    <row r="218" spans="1:13" ht="12.75">
      <c r="A218"/>
      <c r="B218"/>
      <c r="C218"/>
      <c r="D218"/>
      <c r="E218"/>
      <c r="F218"/>
      <c r="G218"/>
      <c r="H218"/>
      <c r="I218"/>
      <c r="J218"/>
      <c r="K218"/>
      <c r="M218"/>
    </row>
    <row r="219" spans="1:13" ht="12.75">
      <c r="A219"/>
      <c r="B219"/>
      <c r="C219"/>
      <c r="D219"/>
      <c r="E219"/>
      <c r="F219"/>
      <c r="G219"/>
      <c r="H219"/>
      <c r="I219"/>
      <c r="J219"/>
      <c r="K219"/>
      <c r="M219"/>
    </row>
    <row r="220" spans="1:13" ht="12.75">
      <c r="A220"/>
      <c r="B220"/>
      <c r="C220"/>
      <c r="D220"/>
      <c r="E220"/>
      <c r="F220"/>
      <c r="G220"/>
      <c r="H220"/>
      <c r="I220"/>
      <c r="J220"/>
      <c r="K220"/>
      <c r="M220"/>
    </row>
    <row r="221" spans="1:13" ht="12.75">
      <c r="A221"/>
      <c r="B221"/>
      <c r="C221"/>
      <c r="D221"/>
      <c r="E221"/>
      <c r="F221"/>
      <c r="G221"/>
      <c r="H221"/>
      <c r="I221"/>
      <c r="J221"/>
      <c r="K221"/>
      <c r="M221"/>
    </row>
    <row r="222" spans="1:13" ht="12.75">
      <c r="A222"/>
      <c r="B222"/>
      <c r="C222"/>
      <c r="D222"/>
      <c r="E222"/>
      <c r="F222"/>
      <c r="G222"/>
      <c r="H222"/>
      <c r="I222"/>
      <c r="J222"/>
      <c r="K222"/>
      <c r="M222"/>
    </row>
    <row r="223" spans="1:13" ht="12.75">
      <c r="A223"/>
      <c r="B223"/>
      <c r="C223"/>
      <c r="D223"/>
      <c r="E223"/>
      <c r="F223"/>
      <c r="G223"/>
      <c r="H223"/>
      <c r="I223"/>
      <c r="J223"/>
      <c r="K223"/>
      <c r="M223"/>
    </row>
    <row r="224" spans="1:13" ht="12.75">
      <c r="A224"/>
      <c r="B224"/>
      <c r="C224"/>
      <c r="D224"/>
      <c r="E224"/>
      <c r="F224"/>
      <c r="G224"/>
      <c r="H224"/>
      <c r="I224"/>
      <c r="J224"/>
      <c r="K224"/>
      <c r="M224"/>
    </row>
    <row r="225" spans="1:13" ht="12.75">
      <c r="A225"/>
      <c r="B225"/>
      <c r="C225"/>
      <c r="D225"/>
      <c r="E225"/>
      <c r="F225"/>
      <c r="G225"/>
      <c r="H225"/>
      <c r="I225"/>
      <c r="J225"/>
      <c r="K225"/>
      <c r="M225"/>
    </row>
    <row r="226" spans="1:13" ht="12.75">
      <c r="A226"/>
      <c r="B226"/>
      <c r="C226"/>
      <c r="D226"/>
      <c r="E226"/>
      <c r="F226"/>
      <c r="G226"/>
      <c r="H226"/>
      <c r="I226"/>
      <c r="J226"/>
      <c r="K226"/>
      <c r="M226"/>
    </row>
    <row r="227" spans="1:13" ht="12.75">
      <c r="A227"/>
      <c r="B227"/>
      <c r="C227"/>
      <c r="D227"/>
      <c r="E227"/>
      <c r="F227"/>
      <c r="G227"/>
      <c r="H227"/>
      <c r="I227"/>
      <c r="J227"/>
      <c r="K227"/>
      <c r="M227"/>
    </row>
    <row r="228" spans="1:13" ht="12.75">
      <c r="A228"/>
      <c r="B228"/>
      <c r="C228"/>
      <c r="D228"/>
      <c r="E228"/>
      <c r="F228"/>
      <c r="G228"/>
      <c r="H228"/>
      <c r="I228"/>
      <c r="J228"/>
      <c r="K228"/>
      <c r="M228"/>
    </row>
    <row r="229" spans="1:13" ht="12.75">
      <c r="A229"/>
      <c r="B229"/>
      <c r="C229"/>
      <c r="D229"/>
      <c r="E229"/>
      <c r="F229"/>
      <c r="G229"/>
      <c r="H229"/>
      <c r="I229"/>
      <c r="J229"/>
      <c r="K229"/>
      <c r="M229"/>
    </row>
    <row r="230" spans="1:13" ht="12.75">
      <c r="A230"/>
      <c r="B230"/>
      <c r="C230"/>
      <c r="D230"/>
      <c r="E230"/>
      <c r="F230"/>
      <c r="G230"/>
      <c r="H230"/>
      <c r="I230"/>
      <c r="J230"/>
      <c r="K230"/>
      <c r="M230"/>
    </row>
    <row r="231" spans="1:13" ht="12.75">
      <c r="A231"/>
      <c r="B231"/>
      <c r="C231"/>
      <c r="D231"/>
      <c r="E231"/>
      <c r="F231"/>
      <c r="G231"/>
      <c r="H231"/>
      <c r="I231"/>
      <c r="J231"/>
      <c r="K231"/>
      <c r="M231"/>
    </row>
    <row r="232" spans="1:13" ht="12.75">
      <c r="A232"/>
      <c r="B232"/>
      <c r="C232"/>
      <c r="D232"/>
      <c r="E232"/>
      <c r="F232"/>
      <c r="G232"/>
      <c r="H232"/>
      <c r="I232"/>
      <c r="J232"/>
      <c r="K232"/>
      <c r="M232"/>
    </row>
    <row r="233" spans="1:13" ht="12.75">
      <c r="A233"/>
      <c r="B233"/>
      <c r="C233"/>
      <c r="D233"/>
      <c r="E233"/>
      <c r="F233"/>
      <c r="G233"/>
      <c r="H233"/>
      <c r="I233"/>
      <c r="J233"/>
      <c r="K233"/>
      <c r="M233"/>
    </row>
    <row r="234" spans="1:13" ht="12.75">
      <c r="A234"/>
      <c r="B234"/>
      <c r="C234"/>
      <c r="D234"/>
      <c r="E234"/>
      <c r="F234"/>
      <c r="G234"/>
      <c r="H234"/>
      <c r="I234"/>
      <c r="J234"/>
      <c r="K234"/>
      <c r="M234"/>
    </row>
    <row r="235" spans="1:13" ht="12.75">
      <c r="A235"/>
      <c r="B235"/>
      <c r="C235"/>
      <c r="D235"/>
      <c r="E235"/>
      <c r="F235"/>
      <c r="G235"/>
      <c r="H235"/>
      <c r="I235"/>
      <c r="J235"/>
      <c r="K235"/>
      <c r="M235"/>
    </row>
    <row r="236" spans="1:13" ht="12.75">
      <c r="A236"/>
      <c r="B236"/>
      <c r="C236"/>
      <c r="D236"/>
      <c r="E236"/>
      <c r="F236"/>
      <c r="G236"/>
      <c r="H236"/>
      <c r="I236"/>
      <c r="J236"/>
      <c r="K236"/>
      <c r="M236"/>
    </row>
    <row r="237" spans="1:13" ht="12.75">
      <c r="A237"/>
      <c r="B237"/>
      <c r="C237"/>
      <c r="D237"/>
      <c r="E237"/>
      <c r="F237"/>
      <c r="G237"/>
      <c r="H237"/>
      <c r="I237"/>
      <c r="J237"/>
      <c r="K237"/>
      <c r="M237"/>
    </row>
    <row r="238" spans="1:13" ht="12.75">
      <c r="A238"/>
      <c r="B238"/>
      <c r="C238"/>
      <c r="D238"/>
      <c r="E238"/>
      <c r="F238"/>
      <c r="G238"/>
      <c r="H238"/>
      <c r="I238"/>
      <c r="J238"/>
      <c r="K238"/>
      <c r="M238"/>
    </row>
    <row r="239" spans="1:13" ht="12.75">
      <c r="A239"/>
      <c r="B239"/>
      <c r="C239"/>
      <c r="D239"/>
      <c r="E239"/>
      <c r="F239"/>
      <c r="G239"/>
      <c r="H239"/>
      <c r="I239"/>
      <c r="J239"/>
      <c r="K239"/>
      <c r="M239"/>
    </row>
    <row r="240" spans="1:13" ht="12.75">
      <c r="A240"/>
      <c r="B240"/>
      <c r="C240"/>
      <c r="D240"/>
      <c r="E240"/>
      <c r="F240"/>
      <c r="G240"/>
      <c r="H240"/>
      <c r="I240"/>
      <c r="J240"/>
      <c r="K240"/>
      <c r="M240"/>
    </row>
    <row r="241" spans="1:13" ht="12.75">
      <c r="A241"/>
      <c r="B241"/>
      <c r="C241"/>
      <c r="D241"/>
      <c r="E241"/>
      <c r="F241"/>
      <c r="G241"/>
      <c r="H241"/>
      <c r="I241"/>
      <c r="J241"/>
      <c r="K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M250"/>
    </row>
    <row r="251" spans="1:13" ht="12.75">
      <c r="A251"/>
      <c r="B251"/>
      <c r="C251"/>
      <c r="D251"/>
      <c r="E251"/>
      <c r="F251"/>
      <c r="G251"/>
      <c r="H251"/>
      <c r="I251"/>
      <c r="J251"/>
      <c r="K251"/>
      <c r="M251"/>
    </row>
    <row r="252" spans="1:13" ht="12.75">
      <c r="A252"/>
      <c r="B252"/>
      <c r="C252"/>
      <c r="D252"/>
      <c r="E252"/>
      <c r="F252"/>
      <c r="G252"/>
      <c r="H252"/>
      <c r="I252"/>
      <c r="J252"/>
      <c r="K252"/>
      <c r="M252"/>
    </row>
    <row r="253" spans="1:13" ht="12.75">
      <c r="A253"/>
      <c r="B253"/>
      <c r="C253"/>
      <c r="D253"/>
      <c r="E253"/>
      <c r="F253"/>
      <c r="G253"/>
      <c r="H253"/>
      <c r="I253"/>
      <c r="J253"/>
      <c r="K253"/>
      <c r="M253"/>
    </row>
    <row r="254" spans="1:13" ht="12.75">
      <c r="A254"/>
      <c r="B254"/>
      <c r="C254"/>
      <c r="D254"/>
      <c r="E254"/>
      <c r="F254"/>
      <c r="G254"/>
      <c r="H254"/>
      <c r="I254"/>
      <c r="J254"/>
      <c r="K254"/>
      <c r="M254"/>
    </row>
    <row r="255" spans="1:13" ht="12.75">
      <c r="A255"/>
      <c r="B255"/>
      <c r="C255"/>
      <c r="D255"/>
      <c r="E255"/>
      <c r="F255"/>
      <c r="G255"/>
      <c r="H255"/>
      <c r="I255"/>
      <c r="J255"/>
      <c r="K255"/>
      <c r="M255"/>
    </row>
    <row r="256" spans="1:13" ht="12.75">
      <c r="A256"/>
      <c r="B256"/>
      <c r="C256"/>
      <c r="D256"/>
      <c r="E256"/>
      <c r="F256"/>
      <c r="G256"/>
      <c r="H256"/>
      <c r="I256"/>
      <c r="J256"/>
      <c r="K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M257"/>
    </row>
    <row r="258" spans="1:13" ht="12.75">
      <c r="A258"/>
      <c r="B258"/>
      <c r="C258"/>
      <c r="D258"/>
      <c r="E258"/>
      <c r="F258"/>
      <c r="G258"/>
      <c r="H258"/>
      <c r="I258"/>
      <c r="J258"/>
      <c r="K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M260"/>
    </row>
    <row r="261" spans="1:13" ht="12.75">
      <c r="A261"/>
      <c r="B261"/>
      <c r="C261"/>
      <c r="D261"/>
      <c r="E261"/>
      <c r="F261"/>
      <c r="G261"/>
      <c r="H261"/>
      <c r="I261"/>
      <c r="J261"/>
      <c r="K261"/>
      <c r="M261"/>
    </row>
    <row r="262" spans="1:13" ht="12.75">
      <c r="A262"/>
      <c r="B262"/>
      <c r="C262"/>
      <c r="D262"/>
      <c r="E262"/>
      <c r="F262"/>
      <c r="G262"/>
      <c r="H262"/>
      <c r="I262"/>
      <c r="J262"/>
      <c r="K262"/>
      <c r="M262"/>
    </row>
    <row r="263" spans="1:13" ht="12.75">
      <c r="A263"/>
      <c r="B263"/>
      <c r="C263"/>
      <c r="D263"/>
      <c r="E263"/>
      <c r="F263"/>
      <c r="G263"/>
      <c r="H263"/>
      <c r="I263"/>
      <c r="J263"/>
      <c r="K263"/>
      <c r="M263"/>
    </row>
    <row r="264" spans="1:13" ht="12.75">
      <c r="A264"/>
      <c r="B264"/>
      <c r="C264"/>
      <c r="D264"/>
      <c r="E264"/>
      <c r="F264"/>
      <c r="G264"/>
      <c r="H264"/>
      <c r="I264"/>
      <c r="J264"/>
      <c r="K264"/>
      <c r="M264"/>
    </row>
    <row r="265" spans="1:13" ht="12.75">
      <c r="A265"/>
      <c r="B265"/>
      <c r="C265"/>
      <c r="D265"/>
      <c r="E265"/>
      <c r="F265"/>
      <c r="G265"/>
      <c r="H265"/>
      <c r="I265"/>
      <c r="J265"/>
      <c r="K265"/>
      <c r="M265"/>
    </row>
    <row r="266" spans="1:13" ht="12.75">
      <c r="A266"/>
      <c r="B266"/>
      <c r="C266"/>
      <c r="D266"/>
      <c r="E266"/>
      <c r="F266"/>
      <c r="G266"/>
      <c r="H266"/>
      <c r="I266"/>
      <c r="J266"/>
      <c r="K266"/>
      <c r="M266"/>
    </row>
    <row r="267" spans="1:13" ht="12.75">
      <c r="A267"/>
      <c r="B267"/>
      <c r="C267"/>
      <c r="D267"/>
      <c r="E267"/>
      <c r="F267"/>
      <c r="G267"/>
      <c r="H267"/>
      <c r="I267"/>
      <c r="J267"/>
      <c r="K267"/>
      <c r="M267"/>
    </row>
    <row r="268" spans="1:13" ht="12.75">
      <c r="A268"/>
      <c r="B268"/>
      <c r="C268"/>
      <c r="D268"/>
      <c r="E268"/>
      <c r="F268"/>
      <c r="G268"/>
      <c r="H268"/>
      <c r="I268"/>
      <c r="J268"/>
      <c r="K268"/>
      <c r="M268"/>
    </row>
    <row r="269" spans="1:13" ht="12.75">
      <c r="A269"/>
      <c r="B269"/>
      <c r="C269"/>
      <c r="D269"/>
      <c r="E269"/>
      <c r="F269"/>
      <c r="G269"/>
      <c r="H269"/>
      <c r="I269"/>
      <c r="J269"/>
      <c r="K269"/>
      <c r="M269"/>
    </row>
    <row r="270" spans="1:13" ht="12.75">
      <c r="A270"/>
      <c r="B270"/>
      <c r="C270"/>
      <c r="D270"/>
      <c r="E270"/>
      <c r="F270"/>
      <c r="G270"/>
      <c r="H270"/>
      <c r="I270"/>
      <c r="J270"/>
      <c r="K270"/>
      <c r="M270"/>
    </row>
    <row r="271" spans="1:13" ht="12.75">
      <c r="A271"/>
      <c r="B271"/>
      <c r="C271"/>
      <c r="D271"/>
      <c r="E271"/>
      <c r="F271"/>
      <c r="G271"/>
      <c r="H271"/>
      <c r="I271"/>
      <c r="J271"/>
      <c r="K271"/>
      <c r="M271"/>
    </row>
    <row r="272" spans="1:13" ht="12.75">
      <c r="A272"/>
      <c r="B272"/>
      <c r="C272"/>
      <c r="D272"/>
      <c r="E272"/>
      <c r="F272"/>
      <c r="G272"/>
      <c r="H272"/>
      <c r="I272"/>
      <c r="J272"/>
      <c r="K272"/>
      <c r="M272"/>
    </row>
    <row r="273" spans="1:13" ht="12.75">
      <c r="A273"/>
      <c r="B273"/>
      <c r="C273"/>
      <c r="D273"/>
      <c r="E273"/>
      <c r="F273"/>
      <c r="G273"/>
      <c r="H273"/>
      <c r="I273"/>
      <c r="J273"/>
      <c r="K273"/>
      <c r="M273"/>
    </row>
    <row r="274" spans="1:13" ht="12.75">
      <c r="A274"/>
      <c r="B274"/>
      <c r="C274"/>
      <c r="D274"/>
      <c r="E274"/>
      <c r="F274"/>
      <c r="G274"/>
      <c r="H274"/>
      <c r="I274"/>
      <c r="J274"/>
      <c r="K274"/>
      <c r="M274"/>
    </row>
    <row r="275" spans="1:13" ht="12.75">
      <c r="A275"/>
      <c r="B275"/>
      <c r="C275"/>
      <c r="D275"/>
      <c r="E275"/>
      <c r="F275"/>
      <c r="G275"/>
      <c r="H275"/>
      <c r="I275"/>
      <c r="J275"/>
      <c r="K275"/>
      <c r="M275"/>
    </row>
    <row r="276" spans="1:13" ht="12.75">
      <c r="A276"/>
      <c r="B276"/>
      <c r="C276"/>
      <c r="D276"/>
      <c r="E276"/>
      <c r="F276"/>
      <c r="G276"/>
      <c r="H276"/>
      <c r="I276"/>
      <c r="J276"/>
      <c r="K276"/>
      <c r="M276"/>
    </row>
    <row r="277" spans="1:13" ht="12.75">
      <c r="A277"/>
      <c r="B277"/>
      <c r="C277"/>
      <c r="D277"/>
      <c r="E277"/>
      <c r="F277"/>
      <c r="G277"/>
      <c r="H277"/>
      <c r="I277"/>
      <c r="J277"/>
      <c r="K277"/>
      <c r="M277"/>
    </row>
    <row r="278" spans="1:13" ht="12.75">
      <c r="A278"/>
      <c r="B278"/>
      <c r="C278"/>
      <c r="D278"/>
      <c r="E278"/>
      <c r="F278"/>
      <c r="G278"/>
      <c r="H278"/>
      <c r="I278"/>
      <c r="J278"/>
      <c r="K278"/>
      <c r="M278"/>
    </row>
    <row r="279" spans="1:13" ht="12.75">
      <c r="A279"/>
      <c r="B279"/>
      <c r="C279"/>
      <c r="D279"/>
      <c r="E279"/>
      <c r="F279"/>
      <c r="G279"/>
      <c r="H279"/>
      <c r="I279"/>
      <c r="J279"/>
      <c r="K279"/>
      <c r="M279"/>
    </row>
    <row r="280" spans="1:13" ht="12.75">
      <c r="A280"/>
      <c r="B280"/>
      <c r="C280"/>
      <c r="D280"/>
      <c r="E280"/>
      <c r="F280"/>
      <c r="G280"/>
      <c r="H280"/>
      <c r="I280"/>
      <c r="J280"/>
      <c r="K280"/>
      <c r="M280"/>
    </row>
    <row r="281" spans="1:13" ht="12.75">
      <c r="A281"/>
      <c r="B281"/>
      <c r="C281"/>
      <c r="D281"/>
      <c r="E281"/>
      <c r="F281"/>
      <c r="G281"/>
      <c r="H281"/>
      <c r="I281"/>
      <c r="J281"/>
      <c r="K281"/>
      <c r="M281"/>
    </row>
    <row r="282" spans="1:13" ht="12.75">
      <c r="A282"/>
      <c r="B282"/>
      <c r="C282"/>
      <c r="D282"/>
      <c r="E282"/>
      <c r="F282"/>
      <c r="G282"/>
      <c r="H282"/>
      <c r="I282"/>
      <c r="J282"/>
      <c r="K282"/>
      <c r="M282"/>
    </row>
    <row r="283" spans="1:13" ht="12.75">
      <c r="A283"/>
      <c r="B283"/>
      <c r="C283"/>
      <c r="D283"/>
      <c r="E283"/>
      <c r="F283"/>
      <c r="G283"/>
      <c r="H283"/>
      <c r="I283"/>
      <c r="J283"/>
      <c r="K283"/>
      <c r="M283"/>
    </row>
    <row r="284" spans="1:13" ht="12.75">
      <c r="A284"/>
      <c r="B284"/>
      <c r="C284"/>
      <c r="D284"/>
      <c r="E284"/>
      <c r="F284"/>
      <c r="G284"/>
      <c r="H284"/>
      <c r="I284"/>
      <c r="J284"/>
      <c r="K284"/>
      <c r="M284"/>
    </row>
    <row r="285" spans="1:13" ht="12.75">
      <c r="A285"/>
      <c r="B285"/>
      <c r="C285"/>
      <c r="D285"/>
      <c r="E285"/>
      <c r="F285"/>
      <c r="G285"/>
      <c r="H285"/>
      <c r="I285"/>
      <c r="J285"/>
      <c r="K285"/>
      <c r="M285"/>
    </row>
    <row r="286" spans="1:13" ht="12.75">
      <c r="A286"/>
      <c r="B286"/>
      <c r="C286"/>
      <c r="D286"/>
      <c r="E286"/>
      <c r="F286"/>
      <c r="G286"/>
      <c r="H286"/>
      <c r="I286"/>
      <c r="J286"/>
      <c r="K286"/>
      <c r="M286"/>
    </row>
    <row r="287" spans="1:13" ht="12.75">
      <c r="A287"/>
      <c r="B287"/>
      <c r="C287"/>
      <c r="D287"/>
      <c r="E287"/>
      <c r="F287"/>
      <c r="G287"/>
      <c r="H287"/>
      <c r="I287"/>
      <c r="J287"/>
      <c r="K287"/>
      <c r="M287"/>
    </row>
    <row r="288" spans="1:13" ht="12.75">
      <c r="A288"/>
      <c r="B288"/>
      <c r="C288"/>
      <c r="D288"/>
      <c r="E288"/>
      <c r="F288"/>
      <c r="G288"/>
      <c r="H288"/>
      <c r="I288"/>
      <c r="J288"/>
      <c r="K288"/>
      <c r="M288"/>
    </row>
    <row r="289" spans="1:13" ht="12.75">
      <c r="A289"/>
      <c r="B289"/>
      <c r="C289"/>
      <c r="D289"/>
      <c r="E289"/>
      <c r="F289"/>
      <c r="G289"/>
      <c r="H289"/>
      <c r="I289"/>
      <c r="J289"/>
      <c r="K289"/>
      <c r="M289"/>
    </row>
    <row r="290" spans="1:13" ht="12.75">
      <c r="A290"/>
      <c r="B290"/>
      <c r="C290"/>
      <c r="D290"/>
      <c r="E290"/>
      <c r="F290"/>
      <c r="G290"/>
      <c r="H290"/>
      <c r="I290"/>
      <c r="J290"/>
      <c r="K290"/>
      <c r="M290"/>
    </row>
    <row r="291" spans="1:13" ht="12.75">
      <c r="A291"/>
      <c r="B291"/>
      <c r="C291"/>
      <c r="D291"/>
      <c r="E291"/>
      <c r="F291"/>
      <c r="G291"/>
      <c r="H291"/>
      <c r="I291"/>
      <c r="J291"/>
      <c r="K291"/>
      <c r="M291"/>
    </row>
    <row r="292" spans="1:13" ht="12.75">
      <c r="A292"/>
      <c r="B292"/>
      <c r="C292"/>
      <c r="D292"/>
      <c r="E292"/>
      <c r="F292"/>
      <c r="G292"/>
      <c r="H292"/>
      <c r="I292"/>
      <c r="J292"/>
      <c r="K292"/>
      <c r="M292"/>
    </row>
    <row r="293" spans="1:13" ht="12.75">
      <c r="A293"/>
      <c r="B293"/>
      <c r="C293"/>
      <c r="D293"/>
      <c r="E293"/>
      <c r="F293"/>
      <c r="G293"/>
      <c r="H293"/>
      <c r="I293"/>
      <c r="J293"/>
      <c r="K293"/>
      <c r="M293"/>
    </row>
    <row r="294" spans="1:13" ht="12.75">
      <c r="A294"/>
      <c r="B294"/>
      <c r="C294"/>
      <c r="D294"/>
      <c r="E294"/>
      <c r="F294"/>
      <c r="G294"/>
      <c r="H294"/>
      <c r="I294"/>
      <c r="J294"/>
      <c r="K294"/>
      <c r="M294"/>
    </row>
    <row r="295" spans="1:13" ht="12.75">
      <c r="A295"/>
      <c r="B295"/>
      <c r="C295"/>
      <c r="D295"/>
      <c r="E295"/>
      <c r="F295"/>
      <c r="G295"/>
      <c r="H295"/>
      <c r="I295"/>
      <c r="J295"/>
      <c r="K295"/>
      <c r="M295"/>
    </row>
    <row r="296" spans="1:13" ht="12.75">
      <c r="A296"/>
      <c r="B296"/>
      <c r="C296"/>
      <c r="D296"/>
      <c r="E296"/>
      <c r="F296"/>
      <c r="G296"/>
      <c r="H296"/>
      <c r="I296"/>
      <c r="J296"/>
      <c r="K296"/>
      <c r="M296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M297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M298"/>
    </row>
    <row r="299" spans="1:13" ht="12.75">
      <c r="A299"/>
      <c r="B299"/>
      <c r="C299"/>
      <c r="D299"/>
      <c r="E299"/>
      <c r="F299"/>
      <c r="G299"/>
      <c r="H299"/>
      <c r="I299"/>
      <c r="J299"/>
      <c r="K299"/>
      <c r="M299"/>
    </row>
    <row r="300" spans="1:13" ht="12.75">
      <c r="A300"/>
      <c r="B300"/>
      <c r="C300"/>
      <c r="D300"/>
      <c r="E300"/>
      <c r="F300"/>
      <c r="G300"/>
      <c r="H300"/>
      <c r="I300"/>
      <c r="J300"/>
      <c r="K300"/>
      <c r="M300"/>
    </row>
    <row r="301" spans="1:13" ht="12.75">
      <c r="A301"/>
      <c r="B301"/>
      <c r="C301"/>
      <c r="D301"/>
      <c r="E301"/>
      <c r="F301"/>
      <c r="G301"/>
      <c r="H301"/>
      <c r="I301"/>
      <c r="J301"/>
      <c r="K301"/>
      <c r="M301"/>
    </row>
    <row r="302" spans="1:13" ht="12.75">
      <c r="A302"/>
      <c r="B302"/>
      <c r="C302"/>
      <c r="D302"/>
      <c r="E302"/>
      <c r="F302"/>
      <c r="G302"/>
      <c r="H302"/>
      <c r="I302"/>
      <c r="J302"/>
      <c r="K302"/>
      <c r="M302"/>
    </row>
    <row r="303" spans="1:13" ht="12.75">
      <c r="A303"/>
      <c r="B303"/>
      <c r="C303"/>
      <c r="D303"/>
      <c r="E303"/>
      <c r="F303"/>
      <c r="G303"/>
      <c r="H303"/>
      <c r="I303"/>
      <c r="J303"/>
      <c r="K303"/>
      <c r="M303"/>
    </row>
    <row r="304" spans="1:13" ht="12.75">
      <c r="A304"/>
      <c r="B304"/>
      <c r="C304"/>
      <c r="D304"/>
      <c r="E304"/>
      <c r="F304"/>
      <c r="G304"/>
      <c r="H304"/>
      <c r="I304"/>
      <c r="J304"/>
      <c r="K304"/>
      <c r="M304"/>
    </row>
    <row r="305" spans="1:13" ht="12.75">
      <c r="A305"/>
      <c r="B305"/>
      <c r="C305"/>
      <c r="D305"/>
      <c r="E305"/>
      <c r="F305"/>
      <c r="G305"/>
      <c r="H305"/>
      <c r="I305"/>
      <c r="J305"/>
      <c r="K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M314"/>
    </row>
    <row r="315" spans="1:13" ht="12.75">
      <c r="A315"/>
      <c r="B315"/>
      <c r="C315"/>
      <c r="D315"/>
      <c r="E315"/>
      <c r="F315"/>
      <c r="G315"/>
      <c r="H315"/>
      <c r="I315"/>
      <c r="J315"/>
      <c r="K315"/>
      <c r="M315"/>
    </row>
    <row r="316" spans="1:13" ht="12.75">
      <c r="A316"/>
      <c r="B316"/>
      <c r="C316"/>
      <c r="D316"/>
      <c r="E316"/>
      <c r="F316"/>
      <c r="G316"/>
      <c r="H316"/>
      <c r="I316"/>
      <c r="J316"/>
      <c r="K316"/>
      <c r="M316"/>
    </row>
    <row r="317" spans="1:13" ht="12.75">
      <c r="A317"/>
      <c r="B317"/>
      <c r="C317"/>
      <c r="D317"/>
      <c r="E317"/>
      <c r="F317"/>
      <c r="G317"/>
      <c r="H317"/>
      <c r="I317"/>
      <c r="J317"/>
      <c r="K317"/>
      <c r="M317"/>
    </row>
    <row r="318" spans="1:13" ht="12.75">
      <c r="A318"/>
      <c r="B318"/>
      <c r="C318"/>
      <c r="D318"/>
      <c r="E318"/>
      <c r="F318"/>
      <c r="G318"/>
      <c r="H318"/>
      <c r="I318"/>
      <c r="J318"/>
      <c r="K318"/>
      <c r="M318"/>
    </row>
    <row r="319" spans="1:13" ht="12.75">
      <c r="A319"/>
      <c r="B319"/>
      <c r="C319"/>
      <c r="D319"/>
      <c r="E319"/>
      <c r="F319"/>
      <c r="G319"/>
      <c r="H319"/>
      <c r="I319"/>
      <c r="J319"/>
      <c r="K319"/>
      <c r="M319"/>
    </row>
    <row r="320" spans="1:13" ht="12.75">
      <c r="A320"/>
      <c r="B320"/>
      <c r="C320"/>
      <c r="D320"/>
      <c r="E320"/>
      <c r="F320"/>
      <c r="G320"/>
      <c r="H320"/>
      <c r="I320"/>
      <c r="J320"/>
      <c r="K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M321"/>
    </row>
    <row r="322" spans="1:13" ht="12.75">
      <c r="A322"/>
      <c r="B322"/>
      <c r="C322"/>
      <c r="D322"/>
      <c r="E322"/>
      <c r="F322"/>
      <c r="G322"/>
      <c r="H322"/>
      <c r="I322"/>
      <c r="J322"/>
      <c r="K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M324"/>
    </row>
    <row r="325" spans="1:13" ht="12.75">
      <c r="A325"/>
      <c r="B325"/>
      <c r="C325"/>
      <c r="D325"/>
      <c r="E325"/>
      <c r="F325"/>
      <c r="G325"/>
      <c r="H325"/>
      <c r="I325"/>
      <c r="J325"/>
      <c r="K325"/>
      <c r="M325"/>
    </row>
    <row r="326" spans="1:13" ht="12.75">
      <c r="A326"/>
      <c r="B326"/>
      <c r="C326"/>
      <c r="D326"/>
      <c r="E326"/>
      <c r="F326"/>
      <c r="G326"/>
      <c r="H326"/>
      <c r="I326"/>
      <c r="J326"/>
      <c r="K326"/>
      <c r="M326"/>
    </row>
    <row r="327" spans="1:13" ht="12.75">
      <c r="A327"/>
      <c r="B327"/>
      <c r="C327"/>
      <c r="D327"/>
      <c r="E327"/>
      <c r="F327"/>
      <c r="G327"/>
      <c r="H327"/>
      <c r="I327"/>
      <c r="J327"/>
      <c r="K327"/>
      <c r="M327"/>
    </row>
    <row r="328" spans="1:13" ht="12.75">
      <c r="A328"/>
      <c r="B328"/>
      <c r="C328"/>
      <c r="D328"/>
      <c r="E328"/>
      <c r="F328"/>
      <c r="G328"/>
      <c r="H328"/>
      <c r="I328"/>
      <c r="J328"/>
      <c r="K328"/>
      <c r="M328"/>
    </row>
    <row r="329" spans="1:13" ht="12.75">
      <c r="A329"/>
      <c r="B329"/>
      <c r="C329"/>
      <c r="D329"/>
      <c r="E329"/>
      <c r="F329"/>
      <c r="G329"/>
      <c r="H329"/>
      <c r="I329"/>
      <c r="J329"/>
      <c r="K329"/>
      <c r="M329"/>
    </row>
    <row r="330" spans="1:13" ht="12.75">
      <c r="A330"/>
      <c r="B330"/>
      <c r="C330"/>
      <c r="D330"/>
      <c r="E330"/>
      <c r="F330"/>
      <c r="G330"/>
      <c r="H330"/>
      <c r="I330"/>
      <c r="J330"/>
      <c r="K330"/>
      <c r="M330"/>
    </row>
    <row r="331" spans="1:13" ht="12.75">
      <c r="A331"/>
      <c r="B331"/>
      <c r="C331"/>
      <c r="D331"/>
      <c r="E331"/>
      <c r="F331"/>
      <c r="G331"/>
      <c r="H331"/>
      <c r="I331"/>
      <c r="J331"/>
      <c r="K331"/>
      <c r="M331"/>
    </row>
    <row r="332" spans="1:13" ht="12.75">
      <c r="A332"/>
      <c r="B332"/>
      <c r="C332"/>
      <c r="D332"/>
      <c r="E332"/>
      <c r="F332"/>
      <c r="G332"/>
      <c r="H332"/>
      <c r="I332"/>
      <c r="J332"/>
      <c r="K332"/>
      <c r="M332"/>
    </row>
    <row r="333" spans="1:13" ht="12.75">
      <c r="A333"/>
      <c r="B333"/>
      <c r="C333"/>
      <c r="D333"/>
      <c r="E333"/>
      <c r="F333"/>
      <c r="G333"/>
      <c r="H333"/>
      <c r="I333"/>
      <c r="J333"/>
      <c r="K333"/>
      <c r="M333"/>
    </row>
    <row r="334" spans="1:13" ht="12.75">
      <c r="A334"/>
      <c r="B334"/>
      <c r="C334"/>
      <c r="D334"/>
      <c r="E334"/>
      <c r="F334"/>
      <c r="G334"/>
      <c r="H334"/>
      <c r="I334"/>
      <c r="J334"/>
      <c r="K334"/>
      <c r="M334"/>
    </row>
    <row r="335" spans="1:13" ht="12.75">
      <c r="A335"/>
      <c r="B335"/>
      <c r="C335"/>
      <c r="D335"/>
      <c r="E335"/>
      <c r="F335"/>
      <c r="G335"/>
      <c r="H335"/>
      <c r="I335"/>
      <c r="J335"/>
      <c r="K335"/>
      <c r="M335"/>
    </row>
    <row r="336" spans="1:13" ht="12.75">
      <c r="A336"/>
      <c r="B336"/>
      <c r="C336"/>
      <c r="D336"/>
      <c r="E336"/>
      <c r="F336"/>
      <c r="G336"/>
      <c r="H336"/>
      <c r="I336"/>
      <c r="J336"/>
      <c r="K336"/>
      <c r="M336"/>
    </row>
    <row r="337" spans="1:13" ht="12.75">
      <c r="A337"/>
      <c r="B337"/>
      <c r="C337"/>
      <c r="D337"/>
      <c r="E337"/>
      <c r="F337"/>
      <c r="G337"/>
      <c r="H337"/>
      <c r="I337"/>
      <c r="J337"/>
      <c r="K337"/>
      <c r="M337"/>
    </row>
    <row r="338" spans="1:13" ht="12.75">
      <c r="A338"/>
      <c r="B338"/>
      <c r="C338"/>
      <c r="D338"/>
      <c r="E338"/>
      <c r="F338"/>
      <c r="G338"/>
      <c r="H338"/>
      <c r="I338"/>
      <c r="J338"/>
      <c r="K338"/>
      <c r="M338"/>
    </row>
    <row r="339" spans="1:13" ht="12.75">
      <c r="A339"/>
      <c r="B339"/>
      <c r="C339"/>
      <c r="D339"/>
      <c r="E339"/>
      <c r="F339"/>
      <c r="G339"/>
      <c r="H339"/>
      <c r="I339"/>
      <c r="J339"/>
      <c r="K339"/>
      <c r="M339"/>
    </row>
    <row r="340" spans="1:13" ht="12.75">
      <c r="A340"/>
      <c r="B340"/>
      <c r="C340"/>
      <c r="D340"/>
      <c r="E340"/>
      <c r="F340"/>
      <c r="G340"/>
      <c r="H340"/>
      <c r="I340"/>
      <c r="J340"/>
      <c r="K340"/>
      <c r="M340"/>
    </row>
    <row r="341" spans="1:13" ht="12.75">
      <c r="A341"/>
      <c r="B341"/>
      <c r="C341"/>
      <c r="D341"/>
      <c r="E341"/>
      <c r="F341"/>
      <c r="G341"/>
      <c r="H341"/>
      <c r="I341"/>
      <c r="J341"/>
      <c r="K341"/>
      <c r="M341"/>
    </row>
    <row r="342" spans="1:13" ht="12.75">
      <c r="A342"/>
      <c r="B342"/>
      <c r="C342"/>
      <c r="D342"/>
      <c r="E342"/>
      <c r="F342"/>
      <c r="G342"/>
      <c r="H342"/>
      <c r="I342"/>
      <c r="J342"/>
      <c r="K342"/>
      <c r="M342"/>
    </row>
    <row r="343" spans="1:13" ht="12.75">
      <c r="A343"/>
      <c r="B343"/>
      <c r="C343"/>
      <c r="D343"/>
      <c r="E343"/>
      <c r="F343"/>
      <c r="G343"/>
      <c r="H343"/>
      <c r="I343"/>
      <c r="J343"/>
      <c r="K343"/>
      <c r="M343"/>
    </row>
    <row r="344" spans="1:13" ht="12.75">
      <c r="A344"/>
      <c r="B344"/>
      <c r="C344"/>
      <c r="D344"/>
      <c r="E344"/>
      <c r="F344"/>
      <c r="G344"/>
      <c r="H344"/>
      <c r="I344"/>
      <c r="J344"/>
      <c r="K344"/>
      <c r="M344"/>
    </row>
    <row r="345" spans="1:13" ht="12.75">
      <c r="A345"/>
      <c r="B345"/>
      <c r="C345"/>
      <c r="D345"/>
      <c r="E345"/>
      <c r="F345"/>
      <c r="G345"/>
      <c r="H345"/>
      <c r="I345"/>
      <c r="J345"/>
      <c r="K345"/>
      <c r="M345"/>
    </row>
    <row r="346" spans="1:13" ht="12.75">
      <c r="A346"/>
      <c r="B346"/>
      <c r="C346"/>
      <c r="D346"/>
      <c r="E346"/>
      <c r="F346"/>
      <c r="G346"/>
      <c r="H346"/>
      <c r="I346"/>
      <c r="J346"/>
      <c r="K346"/>
      <c r="M346"/>
    </row>
    <row r="347" spans="1:13" ht="12.75">
      <c r="A347"/>
      <c r="B347"/>
      <c r="C347"/>
      <c r="D347"/>
      <c r="E347"/>
      <c r="F347"/>
      <c r="G347"/>
      <c r="H347"/>
      <c r="I347"/>
      <c r="J347"/>
      <c r="K347"/>
      <c r="M347"/>
    </row>
    <row r="348" spans="1:13" ht="12.75">
      <c r="A348"/>
      <c r="B348"/>
      <c r="C348"/>
      <c r="D348"/>
      <c r="E348"/>
      <c r="F348"/>
      <c r="G348"/>
      <c r="H348"/>
      <c r="I348"/>
      <c r="J348"/>
      <c r="K348"/>
      <c r="M348"/>
    </row>
    <row r="349" spans="1:13" ht="12.75">
      <c r="A349"/>
      <c r="B349"/>
      <c r="C349"/>
      <c r="D349"/>
      <c r="E349"/>
      <c r="F349"/>
      <c r="G349"/>
      <c r="H349"/>
      <c r="I349"/>
      <c r="J349"/>
      <c r="K349"/>
      <c r="M349"/>
    </row>
    <row r="350" spans="1:13" ht="12.75">
      <c r="A350"/>
      <c r="B350"/>
      <c r="C350"/>
      <c r="D350"/>
      <c r="E350"/>
      <c r="F350"/>
      <c r="G350"/>
      <c r="H350"/>
      <c r="I350"/>
      <c r="J350"/>
      <c r="K350"/>
      <c r="M350"/>
    </row>
    <row r="351" spans="1:13" ht="12.75">
      <c r="A351"/>
      <c r="B351"/>
      <c r="C351"/>
      <c r="D351"/>
      <c r="E351"/>
      <c r="F351"/>
      <c r="G351"/>
      <c r="H351"/>
      <c r="I351"/>
      <c r="J351"/>
      <c r="K351"/>
      <c r="M351"/>
    </row>
    <row r="352" spans="1:13" ht="12.75">
      <c r="A352"/>
      <c r="B352"/>
      <c r="C352"/>
      <c r="D352"/>
      <c r="E352"/>
      <c r="F352"/>
      <c r="G352"/>
      <c r="H352"/>
      <c r="I352"/>
      <c r="J352"/>
      <c r="K352"/>
      <c r="M352"/>
    </row>
    <row r="353" spans="1:13" ht="12.75">
      <c r="A353"/>
      <c r="B353"/>
      <c r="C353"/>
      <c r="D353"/>
      <c r="E353"/>
      <c r="F353"/>
      <c r="G353"/>
      <c r="H353"/>
      <c r="I353"/>
      <c r="J353"/>
      <c r="K353"/>
      <c r="M353"/>
    </row>
    <row r="354" spans="1:13" ht="12.75">
      <c r="A354"/>
      <c r="B354"/>
      <c r="C354"/>
      <c r="D354"/>
      <c r="E354"/>
      <c r="F354"/>
      <c r="G354"/>
      <c r="H354"/>
      <c r="I354"/>
      <c r="J354"/>
      <c r="K354"/>
      <c r="M354"/>
    </row>
    <row r="355" spans="1:13" ht="12.75">
      <c r="A355"/>
      <c r="B355"/>
      <c r="C355"/>
      <c r="D355"/>
      <c r="E355"/>
      <c r="F355"/>
      <c r="G355"/>
      <c r="H355"/>
      <c r="I355"/>
      <c r="J355"/>
      <c r="K355"/>
      <c r="M355"/>
    </row>
    <row r="356" spans="1:13" ht="12.75">
      <c r="A356"/>
      <c r="B356"/>
      <c r="C356"/>
      <c r="D356"/>
      <c r="E356"/>
      <c r="F356"/>
      <c r="G356"/>
      <c r="H356"/>
      <c r="I356"/>
      <c r="J356"/>
      <c r="K356"/>
      <c r="M356"/>
    </row>
    <row r="357" spans="1:13" ht="12.75">
      <c r="A357"/>
      <c r="B357"/>
      <c r="C357"/>
      <c r="D357"/>
      <c r="E357"/>
      <c r="F357"/>
      <c r="G357"/>
      <c r="H357"/>
      <c r="I357"/>
      <c r="J357"/>
      <c r="K357"/>
      <c r="M357"/>
    </row>
    <row r="358" spans="1:13" ht="12.75">
      <c r="A358"/>
      <c r="B358"/>
      <c r="C358"/>
      <c r="D358"/>
      <c r="E358"/>
      <c r="F358"/>
      <c r="G358"/>
      <c r="H358"/>
      <c r="I358"/>
      <c r="J358"/>
      <c r="K358"/>
      <c r="M358"/>
    </row>
    <row r="359" spans="1:13" ht="12.75">
      <c r="A359"/>
      <c r="B359"/>
      <c r="C359"/>
      <c r="D359"/>
      <c r="E359"/>
      <c r="F359"/>
      <c r="G359"/>
      <c r="H359"/>
      <c r="I359"/>
      <c r="J359"/>
      <c r="K359"/>
      <c r="M359"/>
    </row>
    <row r="360" spans="1:13" ht="12.75">
      <c r="A360"/>
      <c r="B360"/>
      <c r="C360"/>
      <c r="D360"/>
      <c r="E360"/>
      <c r="F360"/>
      <c r="G360"/>
      <c r="H360"/>
      <c r="I360"/>
      <c r="J360"/>
      <c r="K360"/>
      <c r="M360"/>
    </row>
    <row r="361" spans="1:13" ht="12.75">
      <c r="A361"/>
      <c r="B361"/>
      <c r="C361"/>
      <c r="D361"/>
      <c r="E361"/>
      <c r="F361"/>
      <c r="G361"/>
      <c r="H361"/>
      <c r="I361"/>
      <c r="J361"/>
      <c r="K361"/>
      <c r="M361"/>
    </row>
    <row r="362" spans="1:13" ht="12.75">
      <c r="A362"/>
      <c r="B362"/>
      <c r="C362"/>
      <c r="D362"/>
      <c r="E362"/>
      <c r="F362"/>
      <c r="G362"/>
      <c r="H362"/>
      <c r="I362"/>
      <c r="J362"/>
      <c r="K362"/>
      <c r="M362"/>
    </row>
  </sheetData>
  <sheetProtection password="ED2C"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25">
      <selection activeCell="B58" sqref="B58"/>
    </sheetView>
  </sheetViews>
  <sheetFormatPr defaultColWidth="9.140625" defaultRowHeight="12.75"/>
  <cols>
    <col min="1" max="1" width="6.57421875" style="7" customWidth="1"/>
    <col min="2" max="2" width="16.7109375" style="18" customWidth="1"/>
    <col min="4" max="4" width="25.28125" style="0" customWidth="1"/>
  </cols>
  <sheetData>
    <row r="1" spans="1:5" ht="13.5" thickBot="1">
      <c r="A1" s="12" t="s">
        <v>88</v>
      </c>
      <c r="B1" s="14" t="s">
        <v>0</v>
      </c>
      <c r="D1" t="s">
        <v>203</v>
      </c>
      <c r="E1">
        <v>100.4</v>
      </c>
    </row>
    <row r="2" spans="1:5" ht="12.75">
      <c r="A2" s="5" t="s">
        <v>16</v>
      </c>
      <c r="B2" s="15" t="s">
        <v>9</v>
      </c>
      <c r="D2" t="s">
        <v>127</v>
      </c>
      <c r="E2">
        <v>128.625</v>
      </c>
    </row>
    <row r="3" spans="1:5" ht="12.75">
      <c r="A3" s="6" t="s">
        <v>17</v>
      </c>
      <c r="B3" s="16" t="s">
        <v>11</v>
      </c>
      <c r="D3" t="s">
        <v>202</v>
      </c>
      <c r="E3">
        <v>106</v>
      </c>
    </row>
    <row r="4" spans="1:5" ht="12.75">
      <c r="A4" s="6" t="s">
        <v>18</v>
      </c>
      <c r="B4" s="16" t="s">
        <v>7</v>
      </c>
      <c r="D4" t="s">
        <v>185</v>
      </c>
      <c r="E4">
        <v>142.85714285714286</v>
      </c>
    </row>
    <row r="5" spans="1:5" ht="12.75">
      <c r="A5" s="6" t="s">
        <v>19</v>
      </c>
      <c r="B5" s="16" t="s">
        <v>8</v>
      </c>
      <c r="D5" t="s">
        <v>115</v>
      </c>
      <c r="E5">
        <v>144.66666666666666</v>
      </c>
    </row>
    <row r="6" spans="1:5" ht="12.75">
      <c r="A6" s="6" t="s">
        <v>20</v>
      </c>
      <c r="B6" s="16" t="s">
        <v>13</v>
      </c>
      <c r="D6" t="s">
        <v>105</v>
      </c>
      <c r="E6">
        <v>157.2</v>
      </c>
    </row>
    <row r="7" spans="1:5" ht="12.75">
      <c r="A7" s="6" t="s">
        <v>21</v>
      </c>
      <c r="B7" s="16" t="s">
        <v>10</v>
      </c>
      <c r="D7" t="s">
        <v>164</v>
      </c>
      <c r="E7">
        <v>143.625</v>
      </c>
    </row>
    <row r="8" spans="1:5" ht="12.75">
      <c r="A8" s="6" t="s">
        <v>22</v>
      </c>
      <c r="B8" s="16" t="s">
        <v>12</v>
      </c>
      <c r="D8" t="s">
        <v>195</v>
      </c>
      <c r="E8">
        <v>126</v>
      </c>
    </row>
    <row r="9" spans="1:5" ht="13.5" thickBot="1">
      <c r="A9" s="33" t="s">
        <v>23</v>
      </c>
      <c r="B9" s="34"/>
      <c r="D9" t="s">
        <v>208</v>
      </c>
      <c r="E9">
        <v>152.625</v>
      </c>
    </row>
    <row r="10" spans="1:5" ht="13.5" thickTop="1">
      <c r="A10" s="8" t="s">
        <v>24</v>
      </c>
      <c r="B10" s="32"/>
      <c r="D10" t="s">
        <v>187</v>
      </c>
      <c r="E10">
        <v>137</v>
      </c>
    </row>
    <row r="11" spans="1:5" ht="12.75">
      <c r="A11" s="6" t="s">
        <v>25</v>
      </c>
      <c r="B11" s="16"/>
      <c r="D11" t="s">
        <v>229</v>
      </c>
      <c r="E11">
        <v>132</v>
      </c>
    </row>
    <row r="12" spans="1:5" ht="12.75">
      <c r="A12" s="6" t="s">
        <v>26</v>
      </c>
      <c r="B12" s="16"/>
      <c r="D12" t="s">
        <v>181</v>
      </c>
      <c r="E12">
        <v>144.14285714285714</v>
      </c>
    </row>
    <row r="13" spans="1:5" ht="12.75">
      <c r="A13" s="6" t="s">
        <v>27</v>
      </c>
      <c r="B13" s="16"/>
      <c r="D13" t="s">
        <v>142</v>
      </c>
      <c r="E13">
        <v>165.2</v>
      </c>
    </row>
    <row r="14" spans="1:5" ht="12.75">
      <c r="A14" s="6" t="s">
        <v>28</v>
      </c>
      <c r="B14" s="16"/>
      <c r="D14" t="s">
        <v>197</v>
      </c>
      <c r="E14">
        <v>122.83333333333333</v>
      </c>
    </row>
    <row r="15" spans="1:5" ht="12.75">
      <c r="A15" s="6" t="s">
        <v>29</v>
      </c>
      <c r="B15" s="16"/>
      <c r="D15" t="s">
        <v>150</v>
      </c>
      <c r="E15">
        <v>158.66666666666666</v>
      </c>
    </row>
    <row r="16" spans="1:5" ht="12.75">
      <c r="A16" s="6" t="s">
        <v>30</v>
      </c>
      <c r="B16" s="16"/>
      <c r="D16" t="s">
        <v>192</v>
      </c>
      <c r="E16">
        <v>129</v>
      </c>
    </row>
    <row r="17" spans="1:5" ht="12.75">
      <c r="A17" s="6" t="s">
        <v>31</v>
      </c>
      <c r="B17" s="16"/>
      <c r="D17" t="s">
        <v>163</v>
      </c>
      <c r="E17">
        <v>144.28571428571428</v>
      </c>
    </row>
    <row r="18" spans="1:5" ht="12.75">
      <c r="A18" s="6" t="s">
        <v>32</v>
      </c>
      <c r="B18" s="16"/>
      <c r="D18" t="s">
        <v>188</v>
      </c>
      <c r="E18">
        <v>136.8</v>
      </c>
    </row>
    <row r="19" spans="1:5" ht="12.75">
      <c r="A19" s="6" t="s">
        <v>33</v>
      </c>
      <c r="B19" s="16"/>
      <c r="D19" t="s">
        <v>125</v>
      </c>
      <c r="E19">
        <v>137</v>
      </c>
    </row>
    <row r="20" spans="1:5" ht="12.75">
      <c r="A20" s="6" t="s">
        <v>34</v>
      </c>
      <c r="B20" s="16"/>
      <c r="D20" t="s">
        <v>111</v>
      </c>
      <c r="E20">
        <v>150.14285714285714</v>
      </c>
    </row>
    <row r="21" spans="1:5" ht="12.75">
      <c r="A21" s="6" t="s">
        <v>35</v>
      </c>
      <c r="B21" s="16"/>
      <c r="D21" t="s">
        <v>156</v>
      </c>
      <c r="E21">
        <v>153</v>
      </c>
    </row>
    <row r="22" spans="1:5" ht="12.75">
      <c r="A22" s="6" t="s">
        <v>36</v>
      </c>
      <c r="B22" s="16"/>
      <c r="D22" t="s">
        <v>199</v>
      </c>
      <c r="E22">
        <v>115.71428571428571</v>
      </c>
    </row>
    <row r="23" spans="1:5" ht="12.75">
      <c r="A23" s="6" t="s">
        <v>37</v>
      </c>
      <c r="B23" s="16"/>
      <c r="D23" t="s">
        <v>134</v>
      </c>
      <c r="E23">
        <v>173.88888888888889</v>
      </c>
    </row>
    <row r="24" spans="1:5" ht="12.75">
      <c r="A24" s="6" t="s">
        <v>38</v>
      </c>
      <c r="B24" s="16"/>
      <c r="D24" t="s">
        <v>218</v>
      </c>
      <c r="E24">
        <v>140.5</v>
      </c>
    </row>
    <row r="25" spans="1:5" ht="13.5" thickBot="1">
      <c r="A25" s="33" t="s">
        <v>39</v>
      </c>
      <c r="B25" s="34"/>
      <c r="D25" t="s">
        <v>225</v>
      </c>
      <c r="E25">
        <v>132.875</v>
      </c>
    </row>
    <row r="26" spans="1:5" ht="13.5" thickTop="1">
      <c r="A26" s="9" t="s">
        <v>40</v>
      </c>
      <c r="B26" s="17"/>
      <c r="D26" t="s">
        <v>146</v>
      </c>
      <c r="E26">
        <v>161.22222222222223</v>
      </c>
    </row>
    <row r="27" spans="1:5" ht="12.75">
      <c r="A27" s="25" t="s">
        <v>41</v>
      </c>
      <c r="B27" s="24"/>
      <c r="D27" t="s">
        <v>201</v>
      </c>
      <c r="E27">
        <v>110.4</v>
      </c>
    </row>
    <row r="28" spans="1:5" ht="12.75">
      <c r="A28" s="9" t="s">
        <v>42</v>
      </c>
      <c r="B28" s="17"/>
      <c r="D28" t="s">
        <v>129</v>
      </c>
      <c r="E28">
        <v>126.25</v>
      </c>
    </row>
    <row r="29" spans="1:5" ht="12.75">
      <c r="A29" s="25" t="s">
        <v>43</v>
      </c>
      <c r="B29" s="24"/>
      <c r="D29" t="s">
        <v>143</v>
      </c>
      <c r="E29">
        <v>164.11111111111111</v>
      </c>
    </row>
    <row r="30" spans="1:5" ht="12.75">
      <c r="A30" s="9" t="s">
        <v>44</v>
      </c>
      <c r="B30" s="17"/>
      <c r="D30" t="s">
        <v>189</v>
      </c>
      <c r="E30">
        <v>136</v>
      </c>
    </row>
    <row r="31" spans="1:5" ht="12.75">
      <c r="A31" s="25" t="s">
        <v>45</v>
      </c>
      <c r="B31" s="24"/>
      <c r="D31" t="s">
        <v>108</v>
      </c>
      <c r="E31">
        <v>152.44444444444446</v>
      </c>
    </row>
    <row r="32" spans="1:5" ht="12.75">
      <c r="A32" s="9" t="s">
        <v>46</v>
      </c>
      <c r="B32" s="17"/>
      <c r="D32" t="s">
        <v>217</v>
      </c>
      <c r="E32">
        <v>143.375</v>
      </c>
    </row>
    <row r="33" spans="1:5" ht="12.75">
      <c r="A33" s="25" t="s">
        <v>47</v>
      </c>
      <c r="B33" s="24"/>
      <c r="D33" t="s">
        <v>227</v>
      </c>
      <c r="E33">
        <v>132.5</v>
      </c>
    </row>
    <row r="34" spans="1:5" ht="12.75">
      <c r="A34" s="9" t="s">
        <v>48</v>
      </c>
      <c r="B34" s="17"/>
      <c r="D34" t="s">
        <v>219</v>
      </c>
      <c r="E34">
        <v>139.25</v>
      </c>
    </row>
    <row r="35" spans="1:5" ht="12.75">
      <c r="A35" s="25" t="s">
        <v>49</v>
      </c>
      <c r="B35" s="24"/>
      <c r="D35" t="s">
        <v>175</v>
      </c>
      <c r="E35">
        <v>154</v>
      </c>
    </row>
    <row r="36" spans="1:5" ht="12.75">
      <c r="A36" s="9" t="s">
        <v>50</v>
      </c>
      <c r="B36" s="17"/>
      <c r="D36" t="s">
        <v>165</v>
      </c>
      <c r="E36">
        <v>143.2</v>
      </c>
    </row>
    <row r="37" spans="1:5" ht="12.75">
      <c r="A37" s="25" t="s">
        <v>51</v>
      </c>
      <c r="B37" s="24"/>
      <c r="D37" t="s">
        <v>182</v>
      </c>
      <c r="E37">
        <v>143.42857142857142</v>
      </c>
    </row>
    <row r="38" spans="1:5" ht="12.75">
      <c r="A38" s="9" t="s">
        <v>52</v>
      </c>
      <c r="B38" s="17"/>
      <c r="D38" t="s">
        <v>161</v>
      </c>
      <c r="E38">
        <v>148.88888888888889</v>
      </c>
    </row>
    <row r="39" spans="1:5" ht="12.75">
      <c r="A39" s="25" t="s">
        <v>53</v>
      </c>
      <c r="B39" s="24"/>
      <c r="D39" t="s">
        <v>212</v>
      </c>
      <c r="E39">
        <v>145.33333333333334</v>
      </c>
    </row>
    <row r="40" spans="1:5" ht="12.75">
      <c r="A40" s="9" t="s">
        <v>54</v>
      </c>
      <c r="B40" s="17"/>
      <c r="D40" t="s">
        <v>239</v>
      </c>
      <c r="E40">
        <v>112.66666666666667</v>
      </c>
    </row>
    <row r="41" spans="1:5" ht="12.75">
      <c r="A41" s="25" t="s">
        <v>55</v>
      </c>
      <c r="B41" s="24"/>
      <c r="D41" t="s">
        <v>136</v>
      </c>
      <c r="E41">
        <v>169.16666666666666</v>
      </c>
    </row>
    <row r="42" spans="1:5" ht="12.75">
      <c r="A42" s="9" t="s">
        <v>56</v>
      </c>
      <c r="B42" s="17"/>
      <c r="D42" t="s">
        <v>98</v>
      </c>
      <c r="E42">
        <v>167.11111111111111</v>
      </c>
    </row>
    <row r="43" spans="1:5" ht="12.75">
      <c r="A43" s="25" t="s">
        <v>57</v>
      </c>
      <c r="B43" s="24"/>
      <c r="D43" t="s">
        <v>94</v>
      </c>
      <c r="E43">
        <v>177.66666666666666</v>
      </c>
    </row>
    <row r="44" spans="1:5" ht="12.75">
      <c r="A44" s="9" t="s">
        <v>58</v>
      </c>
      <c r="B44" s="17"/>
      <c r="D44" t="s">
        <v>200</v>
      </c>
      <c r="E44">
        <v>113.57142857142857</v>
      </c>
    </row>
    <row r="45" spans="1:5" ht="12.75">
      <c r="A45" s="25" t="s">
        <v>59</v>
      </c>
      <c r="B45" s="24"/>
      <c r="D45" t="s">
        <v>144</v>
      </c>
      <c r="E45">
        <v>163.66666666666666</v>
      </c>
    </row>
    <row r="46" spans="1:5" ht="12.75">
      <c r="A46" s="9" t="s">
        <v>60</v>
      </c>
      <c r="B46" s="17"/>
      <c r="D46" t="s">
        <v>230</v>
      </c>
      <c r="E46">
        <v>127.875</v>
      </c>
    </row>
    <row r="47" spans="1:5" ht="12.75">
      <c r="A47" s="25" t="s">
        <v>61</v>
      </c>
      <c r="B47" s="24"/>
      <c r="D47" t="s">
        <v>122</v>
      </c>
      <c r="E47">
        <v>138.44444444444446</v>
      </c>
    </row>
    <row r="48" spans="1:5" ht="12.75">
      <c r="A48" s="9" t="s">
        <v>62</v>
      </c>
      <c r="B48" s="17"/>
      <c r="D48" t="s">
        <v>132</v>
      </c>
      <c r="E48">
        <v>176.8</v>
      </c>
    </row>
    <row r="49" spans="1:5" ht="12.75">
      <c r="A49" s="25" t="s">
        <v>63</v>
      </c>
      <c r="B49" s="24"/>
      <c r="D49" t="s">
        <v>228</v>
      </c>
      <c r="E49">
        <v>132</v>
      </c>
    </row>
    <row r="50" spans="1:5" ht="12.75">
      <c r="A50" s="9" t="s">
        <v>64</v>
      </c>
      <c r="B50" s="17"/>
      <c r="D50" t="s">
        <v>155</v>
      </c>
      <c r="E50">
        <v>153.66666666666666</v>
      </c>
    </row>
    <row r="51" spans="1:5" ht="12.75">
      <c r="A51" s="25" t="s">
        <v>65</v>
      </c>
      <c r="B51" s="24"/>
      <c r="D51" t="s">
        <v>128</v>
      </c>
      <c r="E51">
        <v>127.8</v>
      </c>
    </row>
    <row r="52" spans="1:5" ht="12.75">
      <c r="A52" s="9" t="s">
        <v>66</v>
      </c>
      <c r="B52" s="17"/>
      <c r="D52" t="s">
        <v>147</v>
      </c>
      <c r="E52">
        <v>161</v>
      </c>
    </row>
    <row r="53" spans="1:5" ht="12.75">
      <c r="A53" s="25" t="s">
        <v>67</v>
      </c>
      <c r="B53" s="24"/>
      <c r="D53" t="s">
        <v>101</v>
      </c>
      <c r="E53">
        <v>159.22222222222223</v>
      </c>
    </row>
    <row r="54" spans="1:5" ht="12.75">
      <c r="A54" s="9" t="s">
        <v>68</v>
      </c>
      <c r="B54" s="17"/>
      <c r="D54" t="s">
        <v>226</v>
      </c>
      <c r="E54">
        <v>132.57142857142858</v>
      </c>
    </row>
    <row r="55" spans="1:5" ht="12.75">
      <c r="A55" s="25" t="s">
        <v>69</v>
      </c>
      <c r="B55" s="24"/>
      <c r="D55" t="s">
        <v>95</v>
      </c>
      <c r="E55">
        <v>172</v>
      </c>
    </row>
    <row r="56" spans="1:5" ht="12.75">
      <c r="A56" s="9" t="s">
        <v>70</v>
      </c>
      <c r="B56" s="17"/>
      <c r="D56" t="s">
        <v>193</v>
      </c>
      <c r="E56">
        <v>127.14285714285714</v>
      </c>
    </row>
    <row r="57" spans="1:5" ht="12.75">
      <c r="A57" s="25" t="s">
        <v>71</v>
      </c>
      <c r="B57" s="24"/>
      <c r="D57" t="s">
        <v>242</v>
      </c>
      <c r="E57">
        <v>99.16666666666667</v>
      </c>
    </row>
    <row r="58" spans="1:5" ht="12.75">
      <c r="A58" s="9" t="s">
        <v>72</v>
      </c>
      <c r="B58" s="17"/>
      <c r="D58" t="s">
        <v>159</v>
      </c>
      <c r="E58">
        <v>150</v>
      </c>
    </row>
    <row r="59" spans="1:5" ht="12.75">
      <c r="A59" s="25" t="s">
        <v>73</v>
      </c>
      <c r="B59" s="24"/>
      <c r="D59" t="s">
        <v>160</v>
      </c>
      <c r="E59">
        <v>149</v>
      </c>
    </row>
    <row r="60" spans="1:5" ht="12.75">
      <c r="A60" s="9" t="s">
        <v>74</v>
      </c>
      <c r="B60" s="17"/>
      <c r="D60" t="s">
        <v>221</v>
      </c>
      <c r="E60">
        <v>137.125</v>
      </c>
    </row>
    <row r="61" spans="1:5" ht="12.75">
      <c r="A61" s="25" t="s">
        <v>75</v>
      </c>
      <c r="B61" s="24"/>
      <c r="D61" t="s">
        <v>235</v>
      </c>
      <c r="E61">
        <v>121</v>
      </c>
    </row>
    <row r="62" spans="1:5" ht="12.75">
      <c r="A62" s="9" t="s">
        <v>76</v>
      </c>
      <c r="B62" s="17"/>
      <c r="D62" t="s">
        <v>186</v>
      </c>
      <c r="E62">
        <v>137.71428571428572</v>
      </c>
    </row>
    <row r="63" spans="1:5" ht="12.75">
      <c r="A63" s="25" t="s">
        <v>77</v>
      </c>
      <c r="B63" s="24"/>
      <c r="D63" t="s">
        <v>205</v>
      </c>
      <c r="E63">
        <v>163.75</v>
      </c>
    </row>
    <row r="64" spans="1:5" ht="12.75">
      <c r="A64" s="9" t="s">
        <v>78</v>
      </c>
      <c r="B64" s="17"/>
      <c r="D64" t="s">
        <v>178</v>
      </c>
      <c r="E64">
        <v>147</v>
      </c>
    </row>
    <row r="65" spans="1:5" ht="12.75">
      <c r="A65" s="25" t="s">
        <v>79</v>
      </c>
      <c r="B65" s="24"/>
      <c r="D65" t="s">
        <v>106</v>
      </c>
      <c r="E65">
        <v>156</v>
      </c>
    </row>
    <row r="66" spans="1:5" ht="12.75">
      <c r="A66" s="9" t="s">
        <v>80</v>
      </c>
      <c r="B66" s="17"/>
      <c r="D66" t="s">
        <v>215</v>
      </c>
      <c r="E66">
        <v>144.57142857142858</v>
      </c>
    </row>
    <row r="67" spans="1:5" ht="12.75">
      <c r="A67" s="25" t="s">
        <v>81</v>
      </c>
      <c r="B67" s="24"/>
      <c r="D67" t="s">
        <v>123</v>
      </c>
      <c r="E67">
        <v>138.33333333333334</v>
      </c>
    </row>
    <row r="68" spans="1:5" ht="12.75">
      <c r="A68" s="9" t="s">
        <v>82</v>
      </c>
      <c r="B68" s="17"/>
      <c r="D68" t="s">
        <v>113</v>
      </c>
      <c r="E68">
        <v>147.77777777777777</v>
      </c>
    </row>
    <row r="69" spans="1:5" ht="12.75">
      <c r="A69" s="25" t="s">
        <v>83</v>
      </c>
      <c r="B69" s="24"/>
      <c r="D69" t="s">
        <v>153</v>
      </c>
      <c r="E69">
        <v>155.66666666666666</v>
      </c>
    </row>
    <row r="70" spans="1:5" ht="12.75">
      <c r="A70" s="9" t="s">
        <v>84</v>
      </c>
      <c r="B70" s="17"/>
      <c r="D70" t="s">
        <v>104</v>
      </c>
      <c r="E70">
        <v>157.22222222222223</v>
      </c>
    </row>
    <row r="71" spans="1:5" ht="12.75">
      <c r="A71" s="25" t="s">
        <v>85</v>
      </c>
      <c r="B71" s="24"/>
      <c r="D71" t="s">
        <v>222</v>
      </c>
      <c r="E71">
        <v>136.125</v>
      </c>
    </row>
    <row r="72" spans="1:5" ht="12.75">
      <c r="A72" s="9" t="s">
        <v>86</v>
      </c>
      <c r="B72" s="17"/>
      <c r="D72" t="s">
        <v>176</v>
      </c>
      <c r="E72">
        <v>153</v>
      </c>
    </row>
    <row r="73" spans="1:5" ht="12.75">
      <c r="A73" s="27" t="s">
        <v>87</v>
      </c>
      <c r="B73" s="28"/>
      <c r="D73" t="s">
        <v>138</v>
      </c>
      <c r="E73">
        <v>167</v>
      </c>
    </row>
    <row r="74" spans="1:5" ht="12.75">
      <c r="A74" s="29"/>
      <c r="B74" s="29"/>
      <c r="D74" t="s">
        <v>99</v>
      </c>
      <c r="E74">
        <v>160</v>
      </c>
    </row>
    <row r="75" spans="1:5" ht="12.75">
      <c r="A75" s="29"/>
      <c r="B75" s="29"/>
      <c r="D75" t="s">
        <v>100</v>
      </c>
      <c r="E75">
        <v>159.71428571428572</v>
      </c>
    </row>
    <row r="76" spans="1:5" ht="12.75">
      <c r="A76" s="29"/>
      <c r="B76" s="29"/>
      <c r="D76" t="s">
        <v>152</v>
      </c>
      <c r="E76">
        <v>156.33333333333334</v>
      </c>
    </row>
    <row r="77" spans="1:5" ht="12.75">
      <c r="A77" s="29"/>
      <c r="B77" s="29"/>
      <c r="D77" t="s">
        <v>184</v>
      </c>
      <c r="E77">
        <v>142.85714285714286</v>
      </c>
    </row>
    <row r="78" spans="1:5" ht="12.75">
      <c r="A78" s="29"/>
      <c r="B78" s="29"/>
      <c r="D78" t="s">
        <v>154</v>
      </c>
      <c r="E78">
        <v>155.6</v>
      </c>
    </row>
    <row r="79" spans="1:5" ht="12.75">
      <c r="A79" s="29"/>
      <c r="B79" s="29"/>
      <c r="D79" t="s">
        <v>213</v>
      </c>
      <c r="E79">
        <v>145</v>
      </c>
    </row>
    <row r="80" spans="1:5" ht="12.75">
      <c r="A80" s="29"/>
      <c r="B80" s="29"/>
      <c r="D80" t="s">
        <v>139</v>
      </c>
      <c r="E80">
        <v>166.55555555555554</v>
      </c>
    </row>
    <row r="81" spans="1:5" ht="12.75">
      <c r="A81" s="29"/>
      <c r="B81" s="29"/>
      <c r="D81" t="s">
        <v>117</v>
      </c>
      <c r="E81">
        <v>143.55555555555554</v>
      </c>
    </row>
    <row r="82" spans="1:5" ht="12.75">
      <c r="A82" s="29"/>
      <c r="B82" s="29"/>
      <c r="D82" t="s">
        <v>118</v>
      </c>
      <c r="E82">
        <v>143.44444444444446</v>
      </c>
    </row>
    <row r="83" spans="1:5" ht="12.75">
      <c r="A83" s="29"/>
      <c r="B83" s="29"/>
      <c r="D83" t="s">
        <v>124</v>
      </c>
      <c r="E83">
        <v>137.8</v>
      </c>
    </row>
    <row r="84" spans="1:5" ht="12.75">
      <c r="A84" s="29"/>
      <c r="B84" s="29"/>
      <c r="D84" t="s">
        <v>121</v>
      </c>
      <c r="E84">
        <v>138.83333333333334</v>
      </c>
    </row>
    <row r="85" spans="1:5" ht="12.75">
      <c r="A85" s="29"/>
      <c r="B85" s="29"/>
      <c r="D85" t="s">
        <v>234</v>
      </c>
      <c r="E85">
        <v>122.5</v>
      </c>
    </row>
    <row r="86" spans="1:5" ht="12.75">
      <c r="A86" s="29"/>
      <c r="B86" s="29"/>
      <c r="D86" t="s">
        <v>206</v>
      </c>
      <c r="E86">
        <v>159.66666666666666</v>
      </c>
    </row>
    <row r="87" spans="1:5" ht="12.75">
      <c r="A87" s="29"/>
      <c r="B87" s="29"/>
      <c r="D87" t="s">
        <v>237</v>
      </c>
      <c r="E87">
        <v>119.14285714285714</v>
      </c>
    </row>
    <row r="88" spans="1:5" ht="12.75">
      <c r="A88" s="29"/>
      <c r="B88" s="29"/>
      <c r="D88" t="s">
        <v>135</v>
      </c>
      <c r="E88">
        <v>169.44444444444446</v>
      </c>
    </row>
    <row r="89" spans="1:5" ht="12.75">
      <c r="A89" s="29"/>
      <c r="B89" s="29"/>
      <c r="D89" t="s">
        <v>158</v>
      </c>
      <c r="E89">
        <v>150.83333333333334</v>
      </c>
    </row>
    <row r="90" spans="1:5" ht="12.75">
      <c r="A90" s="29"/>
      <c r="B90" s="29"/>
      <c r="D90" t="s">
        <v>166</v>
      </c>
      <c r="E90">
        <v>142.16666666666666</v>
      </c>
    </row>
    <row r="91" spans="1:5" ht="12.75">
      <c r="A91" s="29"/>
      <c r="B91" s="29"/>
      <c r="D91" t="s">
        <v>120</v>
      </c>
      <c r="E91">
        <v>138.88888888888889</v>
      </c>
    </row>
    <row r="92" spans="1:5" ht="12.75">
      <c r="A92" s="29"/>
      <c r="B92" s="29"/>
      <c r="D92" t="s">
        <v>97</v>
      </c>
      <c r="E92">
        <v>169</v>
      </c>
    </row>
    <row r="93" spans="1:5" ht="12.75">
      <c r="A93" s="29"/>
      <c r="B93" s="29"/>
      <c r="D93" t="s">
        <v>180</v>
      </c>
      <c r="E93">
        <v>145.2</v>
      </c>
    </row>
    <row r="94" spans="1:5" ht="12.75">
      <c r="A94" s="29"/>
      <c r="B94" s="29"/>
      <c r="D94" t="s">
        <v>126</v>
      </c>
      <c r="E94">
        <v>132.44444444444446</v>
      </c>
    </row>
    <row r="95" spans="1:5" ht="12.75">
      <c r="A95" s="29"/>
      <c r="B95" s="29"/>
      <c r="D95" t="s">
        <v>172</v>
      </c>
      <c r="E95">
        <v>131</v>
      </c>
    </row>
    <row r="96" spans="1:5" ht="12.75">
      <c r="A96" s="29"/>
      <c r="B96" s="29"/>
      <c r="D96" t="s">
        <v>177</v>
      </c>
      <c r="E96">
        <v>151</v>
      </c>
    </row>
    <row r="97" spans="1:5" ht="12.75">
      <c r="A97" s="29"/>
      <c r="B97" s="29"/>
      <c r="D97" t="s">
        <v>148</v>
      </c>
      <c r="E97">
        <v>160.71428571428572</v>
      </c>
    </row>
    <row r="98" spans="1:5" ht="12.75">
      <c r="A98" s="29"/>
      <c r="B98" s="29"/>
      <c r="D98" t="s">
        <v>131</v>
      </c>
      <c r="E98">
        <v>117.83333333333333</v>
      </c>
    </row>
    <row r="99" spans="1:5" ht="12.75">
      <c r="A99" s="29"/>
      <c r="B99" s="29"/>
      <c r="D99" t="s">
        <v>119</v>
      </c>
      <c r="E99">
        <v>141.57142857142858</v>
      </c>
    </row>
    <row r="100" spans="1:5" ht="12.75">
      <c r="A100" s="29"/>
      <c r="B100" s="29"/>
      <c r="D100" t="s">
        <v>130</v>
      </c>
      <c r="E100">
        <v>122.5</v>
      </c>
    </row>
    <row r="101" spans="1:5" ht="12.75">
      <c r="A101" s="29"/>
      <c r="B101" s="29"/>
      <c r="D101" t="s">
        <v>204</v>
      </c>
      <c r="E101">
        <v>177.33333333333334</v>
      </c>
    </row>
    <row r="102" spans="1:5" ht="12.75">
      <c r="A102" s="29"/>
      <c r="B102" s="29"/>
      <c r="D102" t="s">
        <v>103</v>
      </c>
      <c r="E102">
        <v>157.88888888888889</v>
      </c>
    </row>
    <row r="103" spans="1:5" ht="12.75">
      <c r="A103" s="29"/>
      <c r="B103" s="29"/>
      <c r="D103" t="s">
        <v>149</v>
      </c>
      <c r="E103">
        <v>158.77777777777777</v>
      </c>
    </row>
    <row r="104" spans="1:5" ht="12.75">
      <c r="A104" s="29"/>
      <c r="B104" s="29"/>
      <c r="D104" t="s">
        <v>196</v>
      </c>
      <c r="E104">
        <v>125.14285714285714</v>
      </c>
    </row>
    <row r="105" spans="1:5" ht="12.75">
      <c r="A105" s="29"/>
      <c r="B105" s="29"/>
      <c r="D105" t="s">
        <v>110</v>
      </c>
      <c r="E105">
        <v>151.33333333333334</v>
      </c>
    </row>
    <row r="106" spans="1:5" ht="12.75">
      <c r="A106" s="29"/>
      <c r="B106" s="29"/>
      <c r="D106" t="s">
        <v>207</v>
      </c>
      <c r="E106">
        <v>157.25</v>
      </c>
    </row>
    <row r="107" spans="1:5" ht="12.75">
      <c r="A107" s="29"/>
      <c r="B107" s="29"/>
      <c r="D107" t="s">
        <v>157</v>
      </c>
      <c r="E107">
        <v>151</v>
      </c>
    </row>
    <row r="108" spans="1:5" ht="12.75">
      <c r="A108" s="29"/>
      <c r="B108" s="29"/>
      <c r="D108" t="s">
        <v>224</v>
      </c>
      <c r="E108">
        <v>133.83333333333334</v>
      </c>
    </row>
    <row r="109" spans="1:5" ht="12.75">
      <c r="A109" s="29"/>
      <c r="B109" s="29"/>
      <c r="D109" t="s">
        <v>145</v>
      </c>
      <c r="E109">
        <v>162.11111111111111</v>
      </c>
    </row>
    <row r="110" spans="1:5" ht="12.75">
      <c r="A110" s="29"/>
      <c r="B110" s="29"/>
      <c r="D110" t="s">
        <v>96</v>
      </c>
      <c r="E110">
        <v>169.44444444444446</v>
      </c>
    </row>
    <row r="111" spans="1:5" ht="12.75">
      <c r="A111" s="29"/>
      <c r="B111" s="29"/>
      <c r="D111" t="s">
        <v>168</v>
      </c>
      <c r="E111">
        <v>141.6</v>
      </c>
    </row>
    <row r="112" spans="1:5" ht="12.75">
      <c r="A112" s="29"/>
      <c r="B112" s="29"/>
      <c r="D112" t="s">
        <v>173</v>
      </c>
      <c r="E112">
        <v>122.33333333333333</v>
      </c>
    </row>
    <row r="113" spans="1:5" ht="12.75">
      <c r="A113" s="29"/>
      <c r="B113" s="29"/>
      <c r="D113" t="s">
        <v>240</v>
      </c>
      <c r="E113">
        <v>112.6</v>
      </c>
    </row>
    <row r="114" spans="1:5" ht="12.75">
      <c r="A114" s="29"/>
      <c r="B114" s="29"/>
      <c r="D114" t="s">
        <v>183</v>
      </c>
      <c r="E114">
        <v>143.42857142857142</v>
      </c>
    </row>
    <row r="115" spans="1:5" ht="12.75">
      <c r="A115" s="29"/>
      <c r="B115" s="29"/>
      <c r="D115" t="s">
        <v>198</v>
      </c>
      <c r="E115">
        <v>119.5</v>
      </c>
    </row>
    <row r="116" spans="1:5" ht="12.75">
      <c r="A116" s="29"/>
      <c r="B116" s="29"/>
      <c r="D116" t="s">
        <v>174</v>
      </c>
      <c r="E116">
        <v>173</v>
      </c>
    </row>
    <row r="117" spans="1:5" ht="12.75">
      <c r="A117" s="29"/>
      <c r="B117" s="29"/>
      <c r="D117" t="s">
        <v>151</v>
      </c>
      <c r="E117">
        <v>158.44444444444446</v>
      </c>
    </row>
    <row r="118" spans="1:5" ht="12.75">
      <c r="A118" s="29"/>
      <c r="B118" s="29"/>
      <c r="D118" t="s">
        <v>167</v>
      </c>
      <c r="E118">
        <v>142</v>
      </c>
    </row>
    <row r="119" spans="1:5" ht="12.75">
      <c r="A119" s="29"/>
      <c r="B119" s="29"/>
      <c r="D119" t="s">
        <v>109</v>
      </c>
      <c r="E119">
        <v>151.33333333333334</v>
      </c>
    </row>
    <row r="120" spans="1:5" ht="12.75">
      <c r="A120" s="29"/>
      <c r="B120" s="29"/>
      <c r="D120" t="s">
        <v>191</v>
      </c>
      <c r="E120">
        <v>131.8</v>
      </c>
    </row>
    <row r="121" spans="1:5" ht="12.75">
      <c r="A121" s="29"/>
      <c r="B121" s="29"/>
      <c r="D121" t="s">
        <v>238</v>
      </c>
      <c r="E121">
        <v>115</v>
      </c>
    </row>
    <row r="122" spans="1:5" ht="12.75">
      <c r="A122" s="29"/>
      <c r="B122" s="29"/>
      <c r="D122" t="s">
        <v>236</v>
      </c>
      <c r="E122">
        <v>121</v>
      </c>
    </row>
    <row r="123" spans="1:5" ht="12.75">
      <c r="A123" s="29"/>
      <c r="B123" s="29"/>
      <c r="D123" t="s">
        <v>169</v>
      </c>
      <c r="E123">
        <v>141.25</v>
      </c>
    </row>
    <row r="124" spans="1:5" ht="12.75">
      <c r="A124" s="29"/>
      <c r="B124" s="29"/>
      <c r="D124" t="s">
        <v>241</v>
      </c>
      <c r="E124">
        <v>108.25</v>
      </c>
    </row>
    <row r="125" spans="1:5" ht="12.75">
      <c r="A125" s="29"/>
      <c r="B125" s="29"/>
      <c r="D125" t="s">
        <v>114</v>
      </c>
      <c r="E125">
        <v>145.66666666666666</v>
      </c>
    </row>
    <row r="126" spans="1:5" ht="12.75">
      <c r="A126" s="29"/>
      <c r="B126" s="29"/>
      <c r="D126" t="s">
        <v>216</v>
      </c>
      <c r="E126">
        <v>144.2</v>
      </c>
    </row>
    <row r="127" spans="1:5" ht="12.75">
      <c r="A127" s="29"/>
      <c r="B127" s="29"/>
      <c r="D127" t="s">
        <v>137</v>
      </c>
      <c r="E127">
        <v>167</v>
      </c>
    </row>
    <row r="128" spans="1:5" ht="12.75">
      <c r="A128" s="29"/>
      <c r="B128" s="29"/>
      <c r="D128" t="s">
        <v>214</v>
      </c>
      <c r="E128">
        <v>145</v>
      </c>
    </row>
    <row r="129" spans="1:5" ht="12.75">
      <c r="A129" s="29"/>
      <c r="B129" s="29"/>
      <c r="D129" t="s">
        <v>209</v>
      </c>
      <c r="E129">
        <v>151.625</v>
      </c>
    </row>
    <row r="130" spans="1:5" ht="12.75">
      <c r="A130" s="29"/>
      <c r="B130" s="29"/>
      <c r="D130" t="s">
        <v>179</v>
      </c>
      <c r="E130">
        <v>146</v>
      </c>
    </row>
    <row r="131" spans="1:5" ht="12.75">
      <c r="A131" s="29"/>
      <c r="B131" s="29"/>
      <c r="D131" t="s">
        <v>116</v>
      </c>
      <c r="E131">
        <v>143.83333333333334</v>
      </c>
    </row>
    <row r="132" spans="1:5" ht="12.75">
      <c r="A132" s="29"/>
      <c r="B132" s="29"/>
      <c r="D132" t="s">
        <v>107</v>
      </c>
      <c r="E132">
        <v>154</v>
      </c>
    </row>
    <row r="133" spans="1:5" ht="12.75">
      <c r="A133" s="29"/>
      <c r="B133" s="29"/>
      <c r="D133" t="s">
        <v>171</v>
      </c>
      <c r="E133">
        <v>134.75</v>
      </c>
    </row>
    <row r="134" spans="1:5" ht="12.75">
      <c r="A134" s="29"/>
      <c r="B134" s="29"/>
      <c r="D134" t="s">
        <v>112</v>
      </c>
      <c r="E134">
        <v>148</v>
      </c>
    </row>
    <row r="135" spans="1:5" ht="12.75">
      <c r="A135" s="29"/>
      <c r="B135" s="29"/>
      <c r="D135" t="s">
        <v>233</v>
      </c>
      <c r="E135">
        <v>124.75</v>
      </c>
    </row>
    <row r="136" spans="1:5" ht="12.75">
      <c r="A136" s="29"/>
      <c r="B136" s="29"/>
      <c r="D136" t="s">
        <v>210</v>
      </c>
      <c r="E136">
        <v>146.5</v>
      </c>
    </row>
    <row r="137" spans="1:5" ht="12.75">
      <c r="A137" s="11"/>
      <c r="B137" s="30"/>
      <c r="D137" t="s">
        <v>220</v>
      </c>
      <c r="E137">
        <v>137.14285714285714</v>
      </c>
    </row>
    <row r="138" spans="1:5" ht="12.75">
      <c r="A138" s="11"/>
      <c r="B138" s="30"/>
      <c r="D138" t="s">
        <v>170</v>
      </c>
      <c r="E138">
        <v>139.5</v>
      </c>
    </row>
    <row r="139" spans="1:5" ht="12.75">
      <c r="A139" s="11"/>
      <c r="B139" s="30"/>
      <c r="D139" t="s">
        <v>211</v>
      </c>
      <c r="E139">
        <v>146.28571428571428</v>
      </c>
    </row>
    <row r="140" spans="1:5" ht="12.75">
      <c r="A140" s="11"/>
      <c r="B140" s="30"/>
      <c r="D140" t="s">
        <v>102</v>
      </c>
      <c r="E140">
        <v>158.22222222222223</v>
      </c>
    </row>
    <row r="141" spans="2:5" ht="12.75">
      <c r="B141" s="31"/>
      <c r="D141" t="s">
        <v>223</v>
      </c>
      <c r="E141">
        <v>135.5</v>
      </c>
    </row>
    <row r="142" spans="2:5" ht="12.75">
      <c r="B142" s="31"/>
      <c r="D142" t="s">
        <v>190</v>
      </c>
      <c r="E142">
        <v>132.2</v>
      </c>
    </row>
    <row r="143" spans="4:5" ht="12.75">
      <c r="D143" t="s">
        <v>141</v>
      </c>
      <c r="E143">
        <v>165.83333333333334</v>
      </c>
    </row>
    <row r="144" spans="4:5" ht="12.75">
      <c r="D144" t="s">
        <v>232</v>
      </c>
      <c r="E144">
        <v>127</v>
      </c>
    </row>
    <row r="145" spans="4:5" ht="12.75">
      <c r="D145" t="s">
        <v>231</v>
      </c>
      <c r="E145">
        <v>127</v>
      </c>
    </row>
    <row r="146" spans="4:5" ht="12.75">
      <c r="D146" t="s">
        <v>194</v>
      </c>
      <c r="E146">
        <v>126.2</v>
      </c>
    </row>
    <row r="147" spans="4:5" ht="12.75">
      <c r="D147" t="s">
        <v>140</v>
      </c>
      <c r="E147">
        <v>166</v>
      </c>
    </row>
    <row r="148" spans="4:5" ht="12.75">
      <c r="D148" t="s">
        <v>162</v>
      </c>
      <c r="E148">
        <v>145.44444444444446</v>
      </c>
    </row>
    <row r="149" spans="4:5" ht="12.75">
      <c r="D149" t="s">
        <v>93</v>
      </c>
      <c r="E149">
        <v>178.33333333333334</v>
      </c>
    </row>
    <row r="150" spans="4:5" ht="12.75">
      <c r="D150" t="s">
        <v>133</v>
      </c>
      <c r="E150">
        <v>175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</dc:creator>
  <cp:keywords/>
  <dc:description/>
  <cp:lastModifiedBy>JU</cp:lastModifiedBy>
  <cp:lastPrinted>2012-06-23T08:38:25Z</cp:lastPrinted>
  <dcterms:created xsi:type="dcterms:W3CDTF">2008-01-16T14:36:22Z</dcterms:created>
  <dcterms:modified xsi:type="dcterms:W3CDTF">2020-02-08T16:43:36Z</dcterms:modified>
  <cp:category/>
  <cp:version/>
  <cp:contentType/>
  <cp:contentStatus/>
</cp:coreProperties>
</file>